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4 - objekt K5 - změny vnější kanalizace a vodovodu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4 ZL44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Stavba!$A$1:$J$62</definedName>
    <definedName name="_xlnm.Print_Area" localSheetId="3">'ZL44 ZL44 Pol'!$A$1:$U$268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9" i="12"/>
  <c r="K19" i="12"/>
  <c r="M19" i="12"/>
  <c r="O19" i="12"/>
  <c r="Q19" i="12"/>
  <c r="U19" i="12"/>
  <c r="I26" i="12"/>
  <c r="K26" i="12"/>
  <c r="M26" i="12"/>
  <c r="O26" i="12"/>
  <c r="Q26" i="12"/>
  <c r="U26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9" i="12"/>
  <c r="K39" i="12"/>
  <c r="M39" i="12"/>
  <c r="O39" i="12"/>
  <c r="Q39" i="12"/>
  <c r="U39" i="12"/>
  <c r="I41" i="12"/>
  <c r="K41" i="12"/>
  <c r="M41" i="12"/>
  <c r="O41" i="12"/>
  <c r="Q41" i="12"/>
  <c r="U41" i="12"/>
  <c r="I48" i="12"/>
  <c r="K48" i="12"/>
  <c r="M48" i="12"/>
  <c r="O48" i="12"/>
  <c r="Q48" i="12"/>
  <c r="U48" i="12"/>
  <c r="I50" i="12"/>
  <c r="K50" i="12"/>
  <c r="M50" i="12"/>
  <c r="O50" i="12"/>
  <c r="Q50" i="12"/>
  <c r="U50" i="12"/>
  <c r="I52" i="12"/>
  <c r="K52" i="12"/>
  <c r="M52" i="12"/>
  <c r="O52" i="12"/>
  <c r="Q52" i="12"/>
  <c r="U52" i="12"/>
  <c r="I54" i="12"/>
  <c r="K54" i="12"/>
  <c r="M54" i="12"/>
  <c r="O54" i="12"/>
  <c r="Q54" i="12"/>
  <c r="U54" i="12"/>
  <c r="I61" i="12"/>
  <c r="K61" i="12"/>
  <c r="M61" i="12"/>
  <c r="O61" i="12"/>
  <c r="Q61" i="12"/>
  <c r="U61" i="12"/>
  <c r="G63" i="12"/>
  <c r="I64" i="12"/>
  <c r="K64" i="12"/>
  <c r="K63" i="12" s="1"/>
  <c r="M64" i="12"/>
  <c r="M63" i="12" s="1"/>
  <c r="O64" i="12"/>
  <c r="Q64" i="12"/>
  <c r="U64" i="12"/>
  <c r="U63" i="12" s="1"/>
  <c r="I71" i="12"/>
  <c r="I63" i="12" s="1"/>
  <c r="K71" i="12"/>
  <c r="M71" i="12"/>
  <c r="O71" i="12"/>
  <c r="O63" i="12" s="1"/>
  <c r="Q71" i="12"/>
  <c r="Q63" i="12" s="1"/>
  <c r="U71" i="12"/>
  <c r="G78" i="12"/>
  <c r="I79" i="12"/>
  <c r="I78" i="12" s="1"/>
  <c r="K79" i="12"/>
  <c r="M79" i="12"/>
  <c r="O79" i="12"/>
  <c r="Q79" i="12"/>
  <c r="U79" i="12"/>
  <c r="I81" i="12"/>
  <c r="K81" i="12"/>
  <c r="K78" i="12" s="1"/>
  <c r="M81" i="12"/>
  <c r="O81" i="12"/>
  <c r="Q81" i="12"/>
  <c r="U81" i="12"/>
  <c r="U78" i="12" s="1"/>
  <c r="I83" i="12"/>
  <c r="K83" i="12"/>
  <c r="M83" i="12"/>
  <c r="O83" i="12"/>
  <c r="Q83" i="12"/>
  <c r="U83" i="12"/>
  <c r="G84" i="12"/>
  <c r="I84" i="12"/>
  <c r="O84" i="12"/>
  <c r="I85" i="12"/>
  <c r="K85" i="12"/>
  <c r="K84" i="12" s="1"/>
  <c r="M85" i="12"/>
  <c r="M84" i="12" s="1"/>
  <c r="O85" i="12"/>
  <c r="Q85" i="12"/>
  <c r="Q84" i="12" s="1"/>
  <c r="U85" i="12"/>
  <c r="U84" i="12" s="1"/>
  <c r="G87" i="12"/>
  <c r="I88" i="12"/>
  <c r="K88" i="12"/>
  <c r="M88" i="12"/>
  <c r="O88" i="12"/>
  <c r="Q88" i="12"/>
  <c r="U88" i="12"/>
  <c r="I90" i="12"/>
  <c r="K90" i="12"/>
  <c r="M90" i="12"/>
  <c r="O90" i="12"/>
  <c r="Q90" i="12"/>
  <c r="U90" i="12"/>
  <c r="I92" i="12"/>
  <c r="K92" i="12"/>
  <c r="M92" i="12"/>
  <c r="O92" i="12"/>
  <c r="Q92" i="12"/>
  <c r="U92" i="12"/>
  <c r="I94" i="12"/>
  <c r="K94" i="12"/>
  <c r="M94" i="12"/>
  <c r="O94" i="12"/>
  <c r="Q94" i="12"/>
  <c r="U94" i="12"/>
  <c r="G96" i="12"/>
  <c r="Q96" i="12"/>
  <c r="I97" i="12"/>
  <c r="I96" i="12" s="1"/>
  <c r="K97" i="12"/>
  <c r="K96" i="12" s="1"/>
  <c r="M97" i="12"/>
  <c r="M96" i="12" s="1"/>
  <c r="O97" i="12"/>
  <c r="O96" i="12" s="1"/>
  <c r="Q97" i="12"/>
  <c r="U97" i="12"/>
  <c r="U96" i="12" s="1"/>
  <c r="G104" i="12"/>
  <c r="I105" i="12"/>
  <c r="K105" i="12"/>
  <c r="M105" i="12"/>
  <c r="O105" i="12"/>
  <c r="Q105" i="12"/>
  <c r="U105" i="12"/>
  <c r="I107" i="12"/>
  <c r="K107" i="12"/>
  <c r="M107" i="12"/>
  <c r="O107" i="12"/>
  <c r="Q107" i="12"/>
  <c r="U107" i="12"/>
  <c r="I109" i="12"/>
  <c r="K109" i="12"/>
  <c r="M109" i="12"/>
  <c r="O109" i="12"/>
  <c r="Q109" i="12"/>
  <c r="U109" i="12"/>
  <c r="I111" i="12"/>
  <c r="K111" i="12"/>
  <c r="M111" i="12"/>
  <c r="O111" i="12"/>
  <c r="Q111" i="12"/>
  <c r="U111" i="12"/>
  <c r="I113" i="12"/>
  <c r="K113" i="12"/>
  <c r="M113" i="12"/>
  <c r="O113" i="12"/>
  <c r="Q113" i="12"/>
  <c r="U113" i="12"/>
  <c r="I115" i="12"/>
  <c r="K115" i="12"/>
  <c r="M115" i="12"/>
  <c r="O115" i="12"/>
  <c r="Q115" i="12"/>
  <c r="U115" i="12"/>
  <c r="I117" i="12"/>
  <c r="K117" i="12"/>
  <c r="M117" i="12"/>
  <c r="O117" i="12"/>
  <c r="Q117" i="12"/>
  <c r="U117" i="12"/>
  <c r="I121" i="12"/>
  <c r="K121" i="12"/>
  <c r="M121" i="12"/>
  <c r="O121" i="12"/>
  <c r="Q121" i="12"/>
  <c r="U121" i="12"/>
  <c r="I123" i="12"/>
  <c r="K123" i="12"/>
  <c r="M123" i="12"/>
  <c r="O123" i="12"/>
  <c r="Q123" i="12"/>
  <c r="U123" i="12"/>
  <c r="I129" i="12"/>
  <c r="K129" i="12"/>
  <c r="M129" i="12"/>
  <c r="O129" i="12"/>
  <c r="Q129" i="12"/>
  <c r="U129" i="12"/>
  <c r="I132" i="12"/>
  <c r="K132" i="12"/>
  <c r="M132" i="12"/>
  <c r="O132" i="12"/>
  <c r="Q132" i="12"/>
  <c r="U132" i="12"/>
  <c r="I135" i="12"/>
  <c r="K135" i="12"/>
  <c r="M135" i="12"/>
  <c r="O135" i="12"/>
  <c r="Q135" i="12"/>
  <c r="U135" i="12"/>
  <c r="I139" i="12"/>
  <c r="K139" i="12"/>
  <c r="M139" i="12"/>
  <c r="O139" i="12"/>
  <c r="Q139" i="12"/>
  <c r="U139" i="12"/>
  <c r="I142" i="12"/>
  <c r="K142" i="12"/>
  <c r="M142" i="12"/>
  <c r="O142" i="12"/>
  <c r="Q142" i="12"/>
  <c r="U142" i="12"/>
  <c r="I144" i="12"/>
  <c r="K144" i="12"/>
  <c r="M144" i="12"/>
  <c r="O144" i="12"/>
  <c r="Q144" i="12"/>
  <c r="U144" i="12"/>
  <c r="I146" i="12"/>
  <c r="K146" i="12"/>
  <c r="M146" i="12"/>
  <c r="O146" i="12"/>
  <c r="Q146" i="12"/>
  <c r="U146" i="12"/>
  <c r="I148" i="12"/>
  <c r="K148" i="12"/>
  <c r="M148" i="12"/>
  <c r="O148" i="12"/>
  <c r="Q148" i="12"/>
  <c r="U148" i="12"/>
  <c r="I150" i="12"/>
  <c r="K150" i="12"/>
  <c r="M150" i="12"/>
  <c r="O150" i="12"/>
  <c r="Q150" i="12"/>
  <c r="U150" i="12"/>
  <c r="I152" i="12"/>
  <c r="K152" i="12"/>
  <c r="M152" i="12"/>
  <c r="O152" i="12"/>
  <c r="Q152" i="12"/>
  <c r="U152" i="12"/>
  <c r="I154" i="12"/>
  <c r="K154" i="12"/>
  <c r="M154" i="12"/>
  <c r="O154" i="12"/>
  <c r="Q154" i="12"/>
  <c r="U154" i="12"/>
  <c r="I157" i="12"/>
  <c r="K157" i="12"/>
  <c r="M157" i="12"/>
  <c r="O157" i="12"/>
  <c r="Q157" i="12"/>
  <c r="U157" i="12"/>
  <c r="I160" i="12"/>
  <c r="K160" i="12"/>
  <c r="M160" i="12"/>
  <c r="O160" i="12"/>
  <c r="Q160" i="12"/>
  <c r="U160" i="12"/>
  <c r="I163" i="12"/>
  <c r="K163" i="12"/>
  <c r="M163" i="12"/>
  <c r="O163" i="12"/>
  <c r="Q163" i="12"/>
  <c r="U163" i="12"/>
  <c r="I166" i="12"/>
  <c r="K166" i="12"/>
  <c r="M166" i="12"/>
  <c r="O166" i="12"/>
  <c r="Q166" i="12"/>
  <c r="U166" i="12"/>
  <c r="I169" i="12"/>
  <c r="K169" i="12"/>
  <c r="M169" i="12"/>
  <c r="O169" i="12"/>
  <c r="Q169" i="12"/>
  <c r="U169" i="12"/>
  <c r="I172" i="12"/>
  <c r="K172" i="12"/>
  <c r="M172" i="12"/>
  <c r="O172" i="12"/>
  <c r="Q172" i="12"/>
  <c r="U172" i="12"/>
  <c r="I175" i="12"/>
  <c r="K175" i="12"/>
  <c r="M175" i="12"/>
  <c r="O175" i="12"/>
  <c r="Q175" i="12"/>
  <c r="U175" i="12"/>
  <c r="I178" i="12"/>
  <c r="K178" i="12"/>
  <c r="M178" i="12"/>
  <c r="O178" i="12"/>
  <c r="Q178" i="12"/>
  <c r="U178" i="12"/>
  <c r="I181" i="12"/>
  <c r="K181" i="12"/>
  <c r="M181" i="12"/>
  <c r="O181" i="12"/>
  <c r="Q181" i="12"/>
  <c r="U181" i="12"/>
  <c r="I184" i="12"/>
  <c r="K184" i="12"/>
  <c r="M184" i="12"/>
  <c r="O184" i="12"/>
  <c r="Q184" i="12"/>
  <c r="U184" i="12"/>
  <c r="I186" i="12"/>
  <c r="K186" i="12"/>
  <c r="M186" i="12"/>
  <c r="O186" i="12"/>
  <c r="Q186" i="12"/>
  <c r="U186" i="12"/>
  <c r="I189" i="12"/>
  <c r="K189" i="12"/>
  <c r="M189" i="12"/>
  <c r="O189" i="12"/>
  <c r="Q189" i="12"/>
  <c r="U189" i="12"/>
  <c r="I191" i="12"/>
  <c r="K191" i="12"/>
  <c r="M191" i="12"/>
  <c r="O191" i="12"/>
  <c r="Q191" i="12"/>
  <c r="U191" i="12"/>
  <c r="I198" i="12"/>
  <c r="K198" i="12"/>
  <c r="M198" i="12"/>
  <c r="O198" i="12"/>
  <c r="Q198" i="12"/>
  <c r="U198" i="12"/>
  <c r="I204" i="12"/>
  <c r="K204" i="12"/>
  <c r="M204" i="12"/>
  <c r="O204" i="12"/>
  <c r="Q204" i="12"/>
  <c r="U204" i="12"/>
  <c r="I207" i="12"/>
  <c r="K207" i="12"/>
  <c r="M207" i="12"/>
  <c r="O207" i="12"/>
  <c r="Q207" i="12"/>
  <c r="U207" i="12"/>
  <c r="G210" i="12"/>
  <c r="I211" i="12"/>
  <c r="I210" i="12" s="1"/>
  <c r="K211" i="12"/>
  <c r="K210" i="12" s="1"/>
  <c r="M211" i="12"/>
  <c r="M210" i="12" s="1"/>
  <c r="O211" i="12"/>
  <c r="O210" i="12" s="1"/>
  <c r="Q211" i="12"/>
  <c r="Q210" i="12" s="1"/>
  <c r="U211" i="12"/>
  <c r="U210" i="12" s="1"/>
  <c r="G213" i="12"/>
  <c r="I214" i="12"/>
  <c r="I213" i="12" s="1"/>
  <c r="K214" i="12"/>
  <c r="K213" i="12" s="1"/>
  <c r="M214" i="12"/>
  <c r="M213" i="12" s="1"/>
  <c r="O214" i="12"/>
  <c r="O213" i="12" s="1"/>
  <c r="Q214" i="12"/>
  <c r="Q213" i="12" s="1"/>
  <c r="U214" i="12"/>
  <c r="U213" i="12" s="1"/>
  <c r="G219" i="12"/>
  <c r="I220" i="12"/>
  <c r="K220" i="12"/>
  <c r="M220" i="12"/>
  <c r="O220" i="12"/>
  <c r="Q220" i="12"/>
  <c r="U220" i="12"/>
  <c r="I222" i="12"/>
  <c r="K222" i="12"/>
  <c r="M222" i="12"/>
  <c r="O222" i="12"/>
  <c r="Q222" i="12"/>
  <c r="U222" i="12"/>
  <c r="I224" i="12"/>
  <c r="K224" i="12"/>
  <c r="M224" i="12"/>
  <c r="O224" i="12"/>
  <c r="Q224" i="12"/>
  <c r="U224" i="12"/>
  <c r="I226" i="12"/>
  <c r="K226" i="12"/>
  <c r="M226" i="12"/>
  <c r="O226" i="12"/>
  <c r="Q226" i="12"/>
  <c r="U226" i="12"/>
  <c r="I228" i="12"/>
  <c r="K228" i="12"/>
  <c r="M228" i="12"/>
  <c r="O228" i="12"/>
  <c r="Q228" i="12"/>
  <c r="U228" i="12"/>
  <c r="I231" i="12"/>
  <c r="K231" i="12"/>
  <c r="M231" i="12"/>
  <c r="O231" i="12"/>
  <c r="Q231" i="12"/>
  <c r="U231" i="12"/>
  <c r="G235" i="12"/>
  <c r="I236" i="12"/>
  <c r="K236" i="12"/>
  <c r="M236" i="12"/>
  <c r="O236" i="12"/>
  <c r="Q236" i="12"/>
  <c r="U236" i="12"/>
  <c r="I239" i="12"/>
  <c r="K239" i="12"/>
  <c r="M239" i="12"/>
  <c r="O239" i="12"/>
  <c r="Q239" i="12"/>
  <c r="U239" i="12"/>
  <c r="I241" i="12"/>
  <c r="K241" i="12"/>
  <c r="M241" i="12"/>
  <c r="O241" i="12"/>
  <c r="Q241" i="12"/>
  <c r="U241" i="12"/>
  <c r="G245" i="12"/>
  <c r="I246" i="12"/>
  <c r="K246" i="12"/>
  <c r="M246" i="12"/>
  <c r="O246" i="12"/>
  <c r="Q246" i="12"/>
  <c r="U246" i="12"/>
  <c r="I248" i="12"/>
  <c r="K248" i="12"/>
  <c r="K245" i="12" s="1"/>
  <c r="M248" i="12"/>
  <c r="M245" i="12" s="1"/>
  <c r="O248" i="12"/>
  <c r="Q248" i="12"/>
  <c r="U248" i="12"/>
  <c r="U245" i="12" s="1"/>
  <c r="I250" i="12"/>
  <c r="K250" i="12"/>
  <c r="M250" i="12"/>
  <c r="O250" i="12"/>
  <c r="Q250" i="12"/>
  <c r="U250" i="12"/>
  <c r="G254" i="12"/>
  <c r="I255" i="12"/>
  <c r="K255" i="12"/>
  <c r="M255" i="12"/>
  <c r="O255" i="12"/>
  <c r="Q255" i="12"/>
  <c r="U255" i="12"/>
  <c r="I259" i="12"/>
  <c r="K259" i="12"/>
  <c r="M259" i="12"/>
  <c r="O259" i="12"/>
  <c r="Q259" i="12"/>
  <c r="U259" i="12"/>
  <c r="I263" i="12"/>
  <c r="K263" i="12"/>
  <c r="M263" i="12"/>
  <c r="O263" i="12"/>
  <c r="Q263" i="12"/>
  <c r="U263" i="12"/>
  <c r="I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62" i="1" s="1"/>
  <c r="F42" i="1"/>
  <c r="G42" i="1"/>
  <c r="H42" i="1"/>
  <c r="I42" i="1"/>
  <c r="J40" i="1" s="1"/>
  <c r="J41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Q245" i="12" l="1"/>
  <c r="I245" i="12"/>
  <c r="I219" i="12"/>
  <c r="M104" i="12"/>
  <c r="Q104" i="12"/>
  <c r="I104" i="12"/>
  <c r="O245" i="12"/>
  <c r="K219" i="12"/>
  <c r="O219" i="12"/>
  <c r="O78" i="12"/>
  <c r="J39" i="1"/>
  <c r="J42" i="1" s="1"/>
  <c r="U254" i="12"/>
  <c r="K254" i="12"/>
  <c r="O254" i="12"/>
  <c r="O235" i="12"/>
  <c r="U235" i="12"/>
  <c r="K235" i="12"/>
  <c r="O87" i="12"/>
  <c r="U87" i="12"/>
  <c r="K87" i="12"/>
  <c r="Q78" i="12"/>
  <c r="M78" i="12"/>
  <c r="O7" i="12"/>
  <c r="U7" i="12"/>
  <c r="K7" i="12"/>
  <c r="U219" i="12"/>
  <c r="Q254" i="12"/>
  <c r="I254" i="12"/>
  <c r="M254" i="12"/>
  <c r="M235" i="12"/>
  <c r="Q235" i="12"/>
  <c r="I235" i="12"/>
  <c r="O104" i="12"/>
  <c r="U104" i="12"/>
  <c r="K104" i="12"/>
  <c r="M87" i="12"/>
  <c r="Q87" i="12"/>
  <c r="I87" i="12"/>
  <c r="M7" i="12"/>
  <c r="Q7" i="12"/>
  <c r="I7" i="12"/>
  <c r="M219" i="12"/>
  <c r="Q219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<sst xmlns="http://schemas.openxmlformats.org/spreadsheetml/2006/main" count="872" uniqueCount="384">
  <si>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</si>
  <si>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</si>
  <si>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</si>
  <si>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</si>
  <si>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</si>
  <si>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</si>
  <si>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</si>
  <si>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</si>
  <si>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</si>
  <si>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</si>
  <si>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</si>
  <si>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</si>
  <si>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</si>
  <si>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</si>
  <si>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</si>
  <si>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</si>
  <si>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</si>
  <si>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</si>
  <si>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</si>
  <si>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</si>
  <si>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</si>
  <si>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</si>
  <si>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</si>
  <si>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</si>
  <si>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</si>
  <si>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</si>
  <si>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</si>
  <si>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</si>
  <si>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</si>
  <si>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</si>
  <si>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</si>
  <si>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</si>
  <si>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</si>
  <si>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</si>
  <si>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</si>
  <si>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</si>
  <si>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</si>
  <si>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</si>
  <si>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</si>
  <si>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</si>
  <si>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</si>
  <si>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</si>
  <si>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</si>
  <si>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ZL44</t>
  </si>
  <si>
    <t>Změny a vícepráce - vnější rozvody vody a kanalizace</t>
  </si>
  <si>
    <t>Změna vnějších rozvodů vody a kanalizace</t>
  </si>
  <si>
    <t>Objekt:</t>
  </si>
  <si>
    <t>Rozpočet:</t>
  </si>
  <si>
    <t>Rekonstrukce bývalého kláštera sv.Kláry - objekt K5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</si>
  <si>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</si>
  <si>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</si>
  <si>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</si>
  <si>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</si>
  <si>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</si>
  <si>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</si>
  <si>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</si>
  <si>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</si>
  <si>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</si>
  <si>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</si>
  <si>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</si>
  <si>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</si>
  <si>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</si>
  <si>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</si>
  <si>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</si>
  <si>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</si>
  <si>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</si>
  <si>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</si>
  <si>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</si>
  <si>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</si>
  <si>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</si>
  <si>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</si>
  <si>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</si>
  <si>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</si>
  <si>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</si>
  <si>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17</t>
  </si>
  <si>
    <t>Konstrukce ze zemin</t>
  </si>
  <si>
    <t>2</t>
  </si>
  <si>
    <t>Základy a zvláštní zakládání</t>
  </si>
  <si>
    <t>3</t>
  </si>
  <si>
    <t>Svislé a kompletní konstrukce</t>
  </si>
  <si>
    <t>4</t>
  </si>
  <si>
    <t>Vodorovné konstrukce</t>
  </si>
  <si>
    <t>45</t>
  </si>
  <si>
    <t>Podkladní a vedlejší konstrukce</t>
  </si>
  <si>
    <t>8</t>
  </si>
  <si>
    <t>Trubní vedení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</si>
  <si>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</si>
  <si>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</si>
  <si>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</si>
  <si>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</si>
  <si>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</si>
  <si>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</si>
  <si>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</si>
  <si>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</si>
  <si>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</si>
  <si>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</si>
  <si>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</si>
  <si>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</si>
  <si>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</si>
  <si>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</si>
  <si>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</si>
  <si>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</si>
  <si>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</si>
  <si>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</si>
  <si>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</si>
  <si>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</si>
  <si>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</si>
  <si>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</si>
  <si>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</si>
  <si>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</si>
  <si>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</si>
  <si>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</si>
  <si>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</si>
  <si>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</si>
  <si>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</si>
  <si>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</si>
  <si>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</si>
  <si>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</si>
  <si>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</si>
  <si>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</si>
  <si>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</si>
  <si>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</si>
  <si>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</si>
  <si>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</si>
  <si>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</si>
  <si>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130901121</t>
  </si>
  <si>
    <t>Bourání konstrukcí z betonu prostého ve vykopávk.</t>
  </si>
  <si>
    <t>m3</t>
  </si>
  <si>
    <t>POL1_1</t>
  </si>
  <si>
    <t xml:space="preserve">odstranění stávající obezdívky kolektoru pro osazení šachty RŠ1 : </t>
  </si>
  <si>
    <t>VV</t>
  </si>
  <si>
    <t>vnější průměr 700 m, vnitřní průměr trrubního vedení 200 mm, hl.4300 mm : (0,35*0,35*3,14-0,1*0,1*3,14)*4,3</t>
  </si>
  <si>
    <t>betonový podklad průměr 2000 mm, hl.1300 mm : 1*1*3,14*1,3</t>
  </si>
  <si>
    <t>betonová skruž - monolitická u dna vnější průměr 1400 mm, vnitřní průměr 1100 mm výška 900 mm : (0,7*0,7*3,14-0,55*0,55*3,14)*0,9</t>
  </si>
  <si>
    <t>Mezisoučet</t>
  </si>
  <si>
    <t>vybourání šachetního dna pro prohloubení šachty Š1 : 0,35*(0,5*0,5*3,15)</t>
  </si>
  <si>
    <t>vybourání obetonovaného betonového potrubí v úrovni přeložení dešťové kanalizace pod úroveňí plynového potrubí : (0,25*0,25*3,14)*19,81</t>
  </si>
  <si>
    <t>vybourání rozpadlé vodoměrné šachty v nádvoří K5 : 0,15*1,2*1,4*4+0,2*1,4*1,4*2</t>
  </si>
  <si>
    <t>139601102</t>
  </si>
  <si>
    <t>Ruční výkop jam, rýh a šachet v hornině 3</t>
  </si>
  <si>
    <t>výkop pro přeložení potrubí dešťové kanalizace mezi šachtami S1 a Š4 (rozebrání položené dešťové kanalizace) : 1*2*19,81</t>
  </si>
  <si>
    <t>prohloubení šachet Š1 a Š2 : 0,8*0,8*3,14*0,5*2</t>
  </si>
  <si>
    <t>napojení dešťové kanalizace od objektu K1 - změna zaústění dešťového svodu : 1*3*9</t>
  </si>
  <si>
    <t>napojní dešťové kanalizace od svodů objektů K2 - změna zaústění dešťových svodů : 1*2,2*(10+4)</t>
  </si>
  <si>
    <t>151101102</t>
  </si>
  <si>
    <t>Pažení a rozepření stěn rýh - příložné - hl. do 4m</t>
  </si>
  <si>
    <t>m2</t>
  </si>
  <si>
    <t>výkop pro přeložení potrubí dešťové kanalizace mezi šachtami S1 a Š4 (rozebrání položené dešťové kanalizace) : 2*2*19,81</t>
  </si>
  <si>
    <t>napojení dešťové kanalizace od objektu K1 - změna zaústění dešťového svodu : 2*3*9</t>
  </si>
  <si>
    <t>napojní dešťové kanalizace od svodů objektů K2 - změna zaústění dešťových svodů : 2*2,2*(10+4)</t>
  </si>
  <si>
    <t>151101211</t>
  </si>
  <si>
    <t>Odstranění pažení stěn výkopu příložné, hloubky do 4 m</t>
  </si>
  <si>
    <t>161101101</t>
  </si>
  <si>
    <t>Svislé přemístění výkopku z horniny 1 až 4, při hloubce výkopu přes 1 do 2,5 m</t>
  </si>
  <si>
    <t>161101102</t>
  </si>
  <si>
    <t>Svislé přemístění výkopku z horniny 1 až 4, při hloubce výkopu přes 2,5 do 4 m</t>
  </si>
  <si>
    <t>162201102</t>
  </si>
  <si>
    <t>Vodorovné přemístění výkopku z horniny 1 až 4, na vzdálenost přes 20  do 50 m</t>
  </si>
  <si>
    <t xml:space="preserve">zemina pro zpětný zásyp : </t>
  </si>
  <si>
    <t>napojení dešťové kanalizace od objektu K1 - změna zaústění dešťového svodu : 1*3*9-(0,5*1*9)</t>
  </si>
  <si>
    <t>napojní dešťové kanalizace od svodů objektů K2 - změna zaústění dešťových svodů : 1*2,2*(10+4)-0,5*1*(10+4)</t>
  </si>
  <si>
    <t>162701105</t>
  </si>
  <si>
    <t>Vodorovné přemístění výkopku z horniny 1 až 4, na vzdálenost přes 9 000  do 10 000 m</t>
  </si>
  <si>
    <t>přebytek výkopku - uložení na skládku : 99,4296-85,92</t>
  </si>
  <si>
    <t>167101101</t>
  </si>
  <si>
    <t>Nakládání, skládání, překládání neulehlého výkopku nakládání výkopku do 100 m3, z horniny 1 až 4</t>
  </si>
  <si>
    <t>zemina pro zpětný zásyp : 85,92</t>
  </si>
  <si>
    <t>171201201</t>
  </si>
  <si>
    <t>Uložení sypaniny na skládku nebo do násypů nezhut. na skládku</t>
  </si>
  <si>
    <t>174101101</t>
  </si>
  <si>
    <t>Zásyp jam, rýh, šachet se zhutněním</t>
  </si>
  <si>
    <t>199000005</t>
  </si>
  <si>
    <t>Poplatky za skládku zeminy 1- 4</t>
  </si>
  <si>
    <t>t</t>
  </si>
  <si>
    <t>přebytek výkopku - uložení na skládku : (99,4296-85,92)*1,5</t>
  </si>
  <si>
    <t>175101101</t>
  </si>
  <si>
    <t>Obsyp potrubí bez prohození sypaniny</t>
  </si>
  <si>
    <t>přeložení děšťové knalizace mezi šachtami Š1 a Š4 (přeložka kvůli správcem sítí chybně zdokumentovanému plynovodu) : 19,81*0,3*1</t>
  </si>
  <si>
    <t>napojení dešťové kanalizace od objektu K1 - změna zaústění dešťového svodu : 1*0,3*9</t>
  </si>
  <si>
    <t>napojní dešťové kanalizace od svodů objektů K2 - změna zaústění dešťových svodů : 1*0,3*(10+4)</t>
  </si>
  <si>
    <t>58337333</t>
  </si>
  <si>
    <t>Štěrkopísek frakce 0-32 A</t>
  </si>
  <si>
    <t>T</t>
  </si>
  <si>
    <t>POL3_1</t>
  </si>
  <si>
    <t>přeložení děšťové knalizace mezi šachtami Š1 a Š4 (přeložka kvůli správcem sítí chybně zdokumentovanému plynovodu) : 19,81*0,3*1*1,8</t>
  </si>
  <si>
    <t>napojení dešťové kanalizace od objektu K1 - změna zaústění dešťového svodu : 1*0,3*9*1,8</t>
  </si>
  <si>
    <t>napojní dešťové kanalizace od svodů objektů K2 - změna zaústění dešťových svodů : 1*0,3*(10+4)*1,8</t>
  </si>
  <si>
    <t>273313711</t>
  </si>
  <si>
    <t xml:space="preserve">Beton základových desek prostý C 25/30 </t>
  </si>
  <si>
    <t>dno vodoměrné šachty : 0,15*1,6*1,5</t>
  </si>
  <si>
    <t>273351215</t>
  </si>
  <si>
    <t>Bednění stěn základových desek - zřízení</t>
  </si>
  <si>
    <t>dno vodoměrné šachty : 0,15*(1,6*2+2*1,5)</t>
  </si>
  <si>
    <t>273351216</t>
  </si>
  <si>
    <t>Bednění stěn základových desek - odstranění</t>
  </si>
  <si>
    <t>311271129</t>
  </si>
  <si>
    <t>Zdivo nosné z cihel betonových na maltu MC 15</t>
  </si>
  <si>
    <t>nová konstrukce vodoměrné šachty v nádvoří K5 : 0,15*1,2*1,4*3+0,3*1,2*1,4</t>
  </si>
  <si>
    <t>411322424</t>
  </si>
  <si>
    <t>Stropy trámové ze železobetonu C 25/30</t>
  </si>
  <si>
    <t>strop vodoměrné šachty v K5 : 0,2*1,5*1,4</t>
  </si>
  <si>
    <t>411354232</t>
  </si>
  <si>
    <t>Bednění stropů plech lesklý, vlna 30 mm tl. 1,0 mm</t>
  </si>
  <si>
    <t>nová konstrukce vodoměrné šachty v nádvoří K5 : 1,4*1,5</t>
  </si>
  <si>
    <t>411362021</t>
  </si>
  <si>
    <t>Výztuž stropů svařovanou sítí z sítí Kari</t>
  </si>
  <si>
    <t>nová konstrukce vodoměrné šachty v nádvoří K5 : 1,4*1,5*3,33*1,08/1000</t>
  </si>
  <si>
    <t>452386111</t>
  </si>
  <si>
    <t>Vyrovnávací prstence z betonu C -/7,5 výšky 100 mm</t>
  </si>
  <si>
    <t>kus</t>
  </si>
  <si>
    <t>POL1_</t>
  </si>
  <si>
    <t>šachta RŠ1 :  1</t>
  </si>
  <si>
    <t>451572111</t>
  </si>
  <si>
    <t>Lože pod potrubí z kameniva těženého 0 - 4 mm</t>
  </si>
  <si>
    <t>přeložení děšťové knalizace mezi šachtami Š1 a Š4 (přeložka kvůli správcem sítí chybně zdokumentovanému plynovodu) : 19,81*0,2*1</t>
  </si>
  <si>
    <t>napojení dešťové kanalizace od objektu K1 - změna zaústění dešťového svodu : 1*0,2*9</t>
  </si>
  <si>
    <t>napojní dešťové kanalizace od svodů objektů K2 - změna zaústění dešťových svodů : 1*0,2*(10+4)</t>
  </si>
  <si>
    <t>871313121</t>
  </si>
  <si>
    <t>Montáž trub z plastu, gumový kroužek, DN 150</t>
  </si>
  <si>
    <t>m</t>
  </si>
  <si>
    <t>napojní dešťové kanalizace od svodů objektů K2 - změna zaústění dešťových svodů : 10+4+2,5</t>
  </si>
  <si>
    <t>871353121</t>
  </si>
  <si>
    <t>Montáž trub z plastu, gumový kroužek, DN 200</t>
  </si>
  <si>
    <t>napojení dešťové kanalizace od objektu K1 - změna zaústění dešťového svodu : 9+3</t>
  </si>
  <si>
    <t>871373121</t>
  </si>
  <si>
    <t>Montáž trub z plastu, gumový kroužek, DN 300</t>
  </si>
  <si>
    <t>přeložení děšťové knalizace mezi šachtami Š1 a Š4 (přeložka kvůli správcem sítí chybně zdokumentovanému plynovodu) : 19,81</t>
  </si>
  <si>
    <t>877363121</t>
  </si>
  <si>
    <t>Montáž tvarovek odboč. plast. gum. kroužek DN 250</t>
  </si>
  <si>
    <t>napojení dešťové kanalizace od objektu K1 - změna zaústění dešťového svodu : 1</t>
  </si>
  <si>
    <t>877313123</t>
  </si>
  <si>
    <t>Montáž tvarovek jednoos. plast. gum.kroužek DN 150</t>
  </si>
  <si>
    <t>napojní dešťové kanalizace od svodů objektů K2 - změna zaústění dešťových svodů : 2*2+1</t>
  </si>
  <si>
    <t>877353123</t>
  </si>
  <si>
    <t>Montáž tvarovek jednoos. plast. gum.kroužek DN 200</t>
  </si>
  <si>
    <t>napojení dešťové kanalizace od objektu K1 - změna zaústění dešťového svodu : 2</t>
  </si>
  <si>
    <t>892581111</t>
  </si>
  <si>
    <t>Zkoušky těsnosti kanalizačního potrubí zkouška těsnosti kanalizačního potrubí vodou do DN 300 mm</t>
  </si>
  <si>
    <t>894118001</t>
  </si>
  <si>
    <t>Příplatek za dalších 0,60 m výšky vstupu</t>
  </si>
  <si>
    <t>šachta RŠ : 3</t>
  </si>
  <si>
    <t>894411121</t>
  </si>
  <si>
    <t>Zřízení šachet z dílců, dno C25/30, potrubí DN 300</t>
  </si>
  <si>
    <t>šachta RŠ :  1</t>
  </si>
  <si>
    <t>šachta Š1 prohloubení stávající šachty s osazením nového šachtového dna : 1</t>
  </si>
  <si>
    <t xml:space="preserve">z důvodu notnosti podejít plynovodní potrubí uložené v jiném místě než bylo udáno správcem sítí : </t>
  </si>
  <si>
    <t>894431111</t>
  </si>
  <si>
    <t>Osazení plastových šachet z dílů průměr 1000 mm</t>
  </si>
  <si>
    <t xml:space="preserve">výkres č.B.1.009  :  </t>
  </si>
  <si>
    <t>šachta RŠ1 : -1</t>
  </si>
  <si>
    <t>895983419</t>
  </si>
  <si>
    <t>Zřízení vpusti dvorní z dílců kamenin., DN 400/150</t>
  </si>
  <si>
    <t>nová dvorní vpusť u K1 : 1</t>
  </si>
  <si>
    <t>vyměňovaná dvorní vpusť v nádvoří : 1</t>
  </si>
  <si>
    <t>899103111</t>
  </si>
  <si>
    <t>Osazení poklopu s rámem do 150 kg</t>
  </si>
  <si>
    <t>vodoměrná šachta : 1</t>
  </si>
  <si>
    <t>899502411</t>
  </si>
  <si>
    <t>Stupadla šachtová kapsová s vysek. otvoru, beton</t>
  </si>
  <si>
    <t xml:space="preserve">položka RTS cena 2014/I - 396,- Kč dle SoD 80% z ceny 2014 - 316,80 Kč : </t>
  </si>
  <si>
    <t>stupadla ve vodoměrné šachtě : 3</t>
  </si>
  <si>
    <t>286147916</t>
  </si>
  <si>
    <t>Trubka kanalizační odolná PPKGEM 160x4,9x5000 mm</t>
  </si>
  <si>
    <t>napojní dešťové kanalizace od svodů objektů K2 - změna zaústění dešťových svodů : 3,5</t>
  </si>
  <si>
    <t>286147922</t>
  </si>
  <si>
    <t>Trubka kanalizační odolná PPKGEM 200x6,2x5000 mm</t>
  </si>
  <si>
    <t>napojení dešťové kanalizace od objektu K1 - změna zaústění dešťového svodu : 2,5</t>
  </si>
  <si>
    <t>286147931</t>
  </si>
  <si>
    <t>Trubka kanalizační odolná PPKGEM 315x9,7x1000 mm</t>
  </si>
  <si>
    <t>rezerva ro případ poškození překládaných trub dešťové kanalizace : 4</t>
  </si>
  <si>
    <t>28651662.A</t>
  </si>
  <si>
    <t>Koleno kanalizační KGB 160/ 45° PVC</t>
  </si>
  <si>
    <t>28651667.A</t>
  </si>
  <si>
    <t>Koleno kanalizační KGB 200/ 45° PVC</t>
  </si>
  <si>
    <t>28651764.A</t>
  </si>
  <si>
    <t>Odbočka kanalizační KGEA 250/ 250/87° PVC</t>
  </si>
  <si>
    <t>28697150.A</t>
  </si>
  <si>
    <t>Dno šachtové TEGRA 1000 úh. 45°  KG 315</t>
  </si>
  <si>
    <t>šachta RŠ1 :  -1</t>
  </si>
  <si>
    <t>28697155.A</t>
  </si>
  <si>
    <t>Konus přechodový TEGRA 1000  DN1000/640 mm</t>
  </si>
  <si>
    <t>286971753</t>
  </si>
  <si>
    <t>Skruž šachtová TEGRA 1000 jednohrdl. DN1000/500 mm</t>
  </si>
  <si>
    <t>286971756</t>
  </si>
  <si>
    <t>Skruž šachtová TEGRA 1000 jednohrdl. DN1000/1000mm</t>
  </si>
  <si>
    <t>šachta RŠ1 :  -2</t>
  </si>
  <si>
    <t>28697176</t>
  </si>
  <si>
    <t>Těsnění k šachtové skruži TEGRA 1000 D=640 mm</t>
  </si>
  <si>
    <t>28697177</t>
  </si>
  <si>
    <t>Těsnění k šachtové skruži TEGRA 1000 D=1100 mm</t>
  </si>
  <si>
    <t>šachta RŠ1 :  -3</t>
  </si>
  <si>
    <t>286971894</t>
  </si>
  <si>
    <t>Žebřík do šachty TEGRA 1000 NG  L=4,03 m, š. 330mm, sklolaminátový, 14 stupadel, vč. příslušenství</t>
  </si>
  <si>
    <t>552 - 0</t>
  </si>
  <si>
    <t>Poklop litinový průměr 400 mm, 40 tun - vzor Č. Krumlov</t>
  </si>
  <si>
    <t>poklop vodovodní šachty : 1</t>
  </si>
  <si>
    <t>5524- 0</t>
  </si>
  <si>
    <t>Mříž dešťová šedá litina DN400 12,5 t kruhová</t>
  </si>
  <si>
    <t>55241713</t>
  </si>
  <si>
    <t>Poklop litina TEGRA 600/100 D400 Wavin</t>
  </si>
  <si>
    <t>šachta RŠ1 : - 1</t>
  </si>
  <si>
    <t>59224177</t>
  </si>
  <si>
    <t>Prstenec vyrovnávací TBW-Q 625/100/120</t>
  </si>
  <si>
    <t>šachta RŠ : 1</t>
  </si>
  <si>
    <t>59224220</t>
  </si>
  <si>
    <t>Prstenec betonový TEGRA 1000 Wavin</t>
  </si>
  <si>
    <t>59224353.A</t>
  </si>
  <si>
    <t>Konus šachetní TBR-Q.1 100-63/58/12 KPS</t>
  </si>
  <si>
    <t>59224361.A</t>
  </si>
  <si>
    <t>Skruž šachetní TBS-Q.1 100/50/12 PS</t>
  </si>
  <si>
    <t xml:space="preserve">výkres č.B.1.008  :  </t>
  </si>
  <si>
    <t>šachta RŠ1 : 6</t>
  </si>
  <si>
    <t>prohloubení šachty Š1 : 1</t>
  </si>
  <si>
    <t>prodloužení šachty Š2 : 1</t>
  </si>
  <si>
    <t>59224368.A</t>
  </si>
  <si>
    <t>Dno šachetní přímé TBZ-Q.1 100/100 V max. 60</t>
  </si>
  <si>
    <t>59224373.A</t>
  </si>
  <si>
    <t>Těsnění elastom pro šach díly EMT - DN 1000</t>
  </si>
  <si>
    <t>šachta RŠ : 7</t>
  </si>
  <si>
    <t>59713239.A</t>
  </si>
  <si>
    <t>vpust dvorní kamenina</t>
  </si>
  <si>
    <t>969021131</t>
  </si>
  <si>
    <t>Vybourání kanalizačního potrubí DN do 300 mm</t>
  </si>
  <si>
    <t>analogicky demontáž překládané dešťové kanalizace : 19,81</t>
  </si>
  <si>
    <t>998276201</t>
  </si>
  <si>
    <t>Přesun hmot, trub.vedení plast. obsypaná kamenivem</t>
  </si>
  <si>
    <t>POL7_</t>
  </si>
  <si>
    <t xml:space="preserve">Hmotnosti z položek s pořadovými čísly: : </t>
  </si>
  <si>
    <t xml:space="preserve">3,14,15,16,18,19,20,21,22,23,25,26,27,28,29,31,32,34,35,36,37,38,39,40,41,42,43,44,45,46,47,48,49, : </t>
  </si>
  <si>
    <t xml:space="preserve">52,53,54,55,56,57,58,59,60, : </t>
  </si>
  <si>
    <t>Součet: : 51,38305</t>
  </si>
  <si>
    <t>711111001</t>
  </si>
  <si>
    <t>Izolace proti vlhkosti vodor. nátěr ALP za studena, 1x nátěr - včetně dodávky penetračního laku ALP</t>
  </si>
  <si>
    <t>POL1_7</t>
  </si>
  <si>
    <t>dvo a strop vodoměrné šachty : 1,5*1,4*2</t>
  </si>
  <si>
    <t>711112001</t>
  </si>
  <si>
    <t>Izolace proti vlhkosti svis. nátěr ALP, za studena, 1x nátěr - včetně dodávky asfaltového laku</t>
  </si>
  <si>
    <t>stěny vodoměrné šachty : 1,2*1,4*2+1,2*1,5*2</t>
  </si>
  <si>
    <t>711141559</t>
  </si>
  <si>
    <t>Izolace proti vlhk. vodorovná pásy přitavením</t>
  </si>
  <si>
    <t>dno vodoměrné šachty : 1,6*1,5</t>
  </si>
  <si>
    <t>711142559</t>
  </si>
  <si>
    <t>Izolace proti vlhkosti svislá pásy přitavením</t>
  </si>
  <si>
    <t>62852264</t>
  </si>
  <si>
    <t>Pás modifikovaný asfalt Sklodek 40 special mineral</t>
  </si>
  <si>
    <t>POL3_7</t>
  </si>
  <si>
    <t>dno vodoměrné šachty : 1,6*1,5*1,15</t>
  </si>
  <si>
    <t>stěny vodoměrné šachty : (1,2*1,4*2+1,2*1,5*2)*1,15</t>
  </si>
  <si>
    <t>998711101</t>
  </si>
  <si>
    <t>Přesun hmot pro izolace proti vodě, výšky do 6 m</t>
  </si>
  <si>
    <t xml:space="preserve">62,63,64,65,66, : </t>
  </si>
  <si>
    <t>Součet: : 0,05631</t>
  </si>
  <si>
    <t>713131131</t>
  </si>
  <si>
    <t>Izolace tepelná stěn lepením</t>
  </si>
  <si>
    <t>28376312</t>
  </si>
  <si>
    <t>Deska Styrodur 4000 CS 1250 x 600 x 50 mm zelená</t>
  </si>
  <si>
    <t>vodoměrmá šachta : 9,36*1,05</t>
  </si>
  <si>
    <t>998713101</t>
  </si>
  <si>
    <t>Přesun hmot pro izolace tepelné, výšky do 6 m</t>
  </si>
  <si>
    <t xml:space="preserve">68,69, : </t>
  </si>
  <si>
    <t>Součet: : 0,04528</t>
  </si>
  <si>
    <t>72124-0</t>
  </si>
  <si>
    <t>Lapač střešních splavenin litinový - geiger DN 150 mm -  dodávka, montáž</t>
  </si>
  <si>
    <t>dvůr K2 - zaústění - změna odvodu dešťových vod : 1</t>
  </si>
  <si>
    <t>72421-0</t>
  </si>
  <si>
    <t>Lapač střešních splavenin litinový - geiger DN 200 mm -  dodávka, montáž</t>
  </si>
  <si>
    <t>998721101</t>
  </si>
  <si>
    <t>Přesun hmot pro vnitřní kanalizaci, výšky do 6 m</t>
  </si>
  <si>
    <t xml:space="preserve">71,72, : </t>
  </si>
  <si>
    <t>Součet: : 0,04200</t>
  </si>
  <si>
    <t>979081111</t>
  </si>
  <si>
    <t>Odvoz suti a vybour. hmot na skládku do 1 km</t>
  </si>
  <si>
    <t>POL8_</t>
  </si>
  <si>
    <t xml:space="preserve">Demontážní hmotnosti z položek s pořadovými čísly: : </t>
  </si>
  <si>
    <t xml:space="preserve">1,60, : </t>
  </si>
  <si>
    <t>Součet: : 23,59747</t>
  </si>
  <si>
    <t>979081121</t>
  </si>
  <si>
    <t>Příplatek k odvozu za každý další 1 km</t>
  </si>
  <si>
    <t>Součet: : 377,55955</t>
  </si>
  <si>
    <t>979990001</t>
  </si>
  <si>
    <t>Poplatek za skládku stavební suti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</si>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</sst>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10" t="s">
        <v>42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14" zoomScaleNormal="100" zoomScaleSheetLayoutView="75" workbookViewId="0">
      <selection activeCell="E33" sqref="E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79" t="s">
        <v>24</v>
      </c>
      <c r="C2" s="80"/>
      <c r="D2" s="81" t="s">
        <v>43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46</v>
      </c>
      <c r="C3" s="80"/>
      <c r="D3" s="86" t="s">
        <v>43</v>
      </c>
      <c r="E3" s="86" t="s">
        <v>45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47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6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6" t="s">
        <v>58</v>
      </c>
      <c r="D10" s="97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61</v>
      </c>
      <c r="E11" s="245"/>
      <c r="F11" s="245"/>
      <c r="G11" s="245"/>
      <c r="H11" s="27" t="s">
        <v>36</v>
      </c>
      <c r="I11" s="78" t="s">
        <v>65</v>
      </c>
      <c r="J11" s="11"/>
    </row>
    <row r="12" spans="1:15" ht="15.75" customHeight="1" x14ac:dyDescent="0.2">
      <c r="A12" s="4"/>
      <c r="B12" s="38"/>
      <c r="C12" s="26"/>
      <c r="D12" s="248" t="s">
        <v>62</v>
      </c>
      <c r="E12" s="248"/>
      <c r="F12" s="248"/>
      <c r="G12" s="248"/>
      <c r="H12" s="27" t="s">
        <v>37</v>
      </c>
      <c r="I12" s="78" t="s">
        <v>66</v>
      </c>
      <c r="J12" s="11"/>
    </row>
    <row r="13" spans="1:15" ht="15.75" customHeight="1" x14ac:dyDescent="0.2">
      <c r="A13" s="4"/>
      <c r="B13" s="39"/>
      <c r="C13" s="96" t="s">
        <v>64</v>
      </c>
      <c r="D13" s="249" t="s">
        <v>63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62" t="s">
        <v>26</v>
      </c>
      <c r="B16" s="163" t="s">
        <v>26</v>
      </c>
      <c r="C16" s="54"/>
      <c r="D16" s="55"/>
      <c r="E16" s="225"/>
      <c r="F16" s="226"/>
      <c r="G16" s="225"/>
      <c r="H16" s="226"/>
      <c r="I16" s="225">
        <v>313404.65000000002</v>
      </c>
      <c r="J16" s="227"/>
    </row>
    <row r="17" spans="1:10" ht="23.25" customHeight="1" x14ac:dyDescent="0.2">
      <c r="A17" s="162" t="s">
        <v>27</v>
      </c>
      <c r="B17" s="163" t="s">
        <v>27</v>
      </c>
      <c r="C17" s="54"/>
      <c r="D17" s="55"/>
      <c r="E17" s="225"/>
      <c r="F17" s="226"/>
      <c r="G17" s="225"/>
      <c r="H17" s="226"/>
      <c r="I17" s="225">
        <v>9172.43</v>
      </c>
      <c r="J17" s="227"/>
    </row>
    <row r="18" spans="1:10" ht="23.25" customHeight="1" x14ac:dyDescent="0.2">
      <c r="A18" s="162" t="s">
        <v>28</v>
      </c>
      <c r="B18" s="163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62" t="s">
        <v>99</v>
      </c>
      <c r="B19" s="163" t="s">
        <v>29</v>
      </c>
      <c r="C19" s="54"/>
      <c r="D19" s="55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62" t="s">
        <v>100</v>
      </c>
      <c r="B20" s="163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322577.08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322577.08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41">
        <v>322577.08</v>
      </c>
      <c r="H28" s="243"/>
      <c r="I28" s="243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41">
        <f>SUM(I23:I27)</f>
        <v>0</v>
      </c>
      <c r="H29" s="241"/>
      <c r="I29" s="241"/>
      <c r="J29" s="137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383</v>
      </c>
      <c r="E32" s="36"/>
      <c r="F32" s="19" t="s">
        <v>11</v>
      </c>
      <c r="G32" s="36"/>
      <c r="H32" s="37">
        <v>42160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67</v>
      </c>
      <c r="C39" s="215"/>
      <c r="D39" s="216"/>
      <c r="E39" s="216"/>
      <c r="F39" s="118">
        <v>0</v>
      </c>
      <c r="G39" s="119">
        <v>322577.08</v>
      </c>
      <c r="H39" s="120"/>
      <c r="I39" s="121">
        <v>322577.08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17" t="s">
        <v>45</v>
      </c>
      <c r="D40" s="218"/>
      <c r="E40" s="218"/>
      <c r="F40" s="122">
        <v>0</v>
      </c>
      <c r="G40" s="123">
        <v>322577.08</v>
      </c>
      <c r="H40" s="123"/>
      <c r="I40" s="124">
        <v>322577.08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9" t="s">
        <v>44</v>
      </c>
      <c r="D41" s="220"/>
      <c r="E41" s="220"/>
      <c r="F41" s="125">
        <v>0</v>
      </c>
      <c r="G41" s="126">
        <v>322577.08</v>
      </c>
      <c r="H41" s="126"/>
      <c r="I41" s="127">
        <v>322577.08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21" t="s">
        <v>68</v>
      </c>
      <c r="C42" s="222"/>
      <c r="D42" s="222"/>
      <c r="E42" s="222"/>
      <c r="F42" s="128">
        <f>SUMIF(A39:A41,"=1",F39:F41)</f>
        <v>0</v>
      </c>
      <c r="G42" s="129">
        <f>SUMIF(A39:A41,"=1",G39:G41)</f>
        <v>322577.08</v>
      </c>
      <c r="H42" s="129">
        <f>SUMIF(A39:A41,"=1",H39:H41)</f>
        <v>0</v>
      </c>
      <c r="I42" s="130">
        <f>SUMIF(A39:A41,"=1",I39:I41)</f>
        <v>322577.08</v>
      </c>
      <c r="J42" s="105">
        <f>SUMIF(A39:A41,"=1",J39:J41)</f>
        <v>100</v>
      </c>
    </row>
    <row r="46" spans="1:10" ht="15.75" x14ac:dyDescent="0.25">
      <c r="B46" s="138" t="s">
        <v>70</v>
      </c>
    </row>
    <row r="48" spans="1:10" ht="25.5" customHeight="1" x14ac:dyDescent="0.2">
      <c r="A48" s="139"/>
      <c r="B48" s="143" t="s">
        <v>18</v>
      </c>
      <c r="C48" s="143" t="s">
        <v>6</v>
      </c>
      <c r="D48" s="144"/>
      <c r="E48" s="144"/>
      <c r="F48" s="147" t="s">
        <v>71</v>
      </c>
      <c r="G48" s="147"/>
      <c r="H48" s="147"/>
      <c r="I48" s="147" t="s">
        <v>31</v>
      </c>
      <c r="J48" s="147" t="s">
        <v>0</v>
      </c>
    </row>
    <row r="49" spans="1:10" ht="25.5" customHeight="1" x14ac:dyDescent="0.2">
      <c r="A49" s="140"/>
      <c r="B49" s="150" t="s">
        <v>72</v>
      </c>
      <c r="C49" s="223" t="s">
        <v>73</v>
      </c>
      <c r="D49" s="224"/>
      <c r="E49" s="224"/>
      <c r="F49" s="158" t="s">
        <v>26</v>
      </c>
      <c r="G49" s="151"/>
      <c r="H49" s="151"/>
      <c r="I49" s="151">
        <v>208437.78</v>
      </c>
      <c r="J49" s="154">
        <f>IF(I62=0,"",I49/I62*100)</f>
        <v>64.616425940739504</v>
      </c>
    </row>
    <row r="50" spans="1:10" ht="25.5" customHeight="1" x14ac:dyDescent="0.2">
      <c r="A50" s="140"/>
      <c r="B50" s="142" t="s">
        <v>74</v>
      </c>
      <c r="C50" s="211" t="s">
        <v>75</v>
      </c>
      <c r="D50" s="212"/>
      <c r="E50" s="212"/>
      <c r="F50" s="159" t="s">
        <v>26</v>
      </c>
      <c r="G50" s="148"/>
      <c r="H50" s="148"/>
      <c r="I50" s="148">
        <v>7969.08</v>
      </c>
      <c r="J50" s="155">
        <f>IF(I62=0,"",I50/I62*100)</f>
        <v>2.4704421033261261</v>
      </c>
    </row>
    <row r="51" spans="1:10" ht="25.5" customHeight="1" x14ac:dyDescent="0.2">
      <c r="A51" s="140"/>
      <c r="B51" s="142" t="s">
        <v>76</v>
      </c>
      <c r="C51" s="211" t="s">
        <v>77</v>
      </c>
      <c r="D51" s="212"/>
      <c r="E51" s="212"/>
      <c r="F51" s="159" t="s">
        <v>26</v>
      </c>
      <c r="G51" s="148"/>
      <c r="H51" s="148"/>
      <c r="I51" s="148">
        <v>970.06</v>
      </c>
      <c r="J51" s="155">
        <f>IF(I62=0,"",I51/I62*100)</f>
        <v>0.30072192357869942</v>
      </c>
    </row>
    <row r="52" spans="1:10" ht="25.5" customHeight="1" x14ac:dyDescent="0.2">
      <c r="A52" s="140"/>
      <c r="B52" s="142" t="s">
        <v>78</v>
      </c>
      <c r="C52" s="211" t="s">
        <v>79</v>
      </c>
      <c r="D52" s="212"/>
      <c r="E52" s="212"/>
      <c r="F52" s="159" t="s">
        <v>26</v>
      </c>
      <c r="G52" s="148"/>
      <c r="H52" s="148"/>
      <c r="I52" s="148">
        <v>5162.22</v>
      </c>
      <c r="J52" s="155">
        <f>IF(I62=0,"",I52/I62*100)</f>
        <v>1.6003058865806588</v>
      </c>
    </row>
    <row r="53" spans="1:10" ht="25.5" customHeight="1" x14ac:dyDescent="0.2">
      <c r="A53" s="140"/>
      <c r="B53" s="142" t="s">
        <v>80</v>
      </c>
      <c r="C53" s="211" t="s">
        <v>81</v>
      </c>
      <c r="D53" s="212"/>
      <c r="E53" s="212"/>
      <c r="F53" s="159" t="s">
        <v>26</v>
      </c>
      <c r="G53" s="148"/>
      <c r="H53" s="148"/>
      <c r="I53" s="148">
        <v>2303.5100000000002</v>
      </c>
      <c r="J53" s="155">
        <f>IF(I62=0,"",I53/I62*100)</f>
        <v>0.71409599218890585</v>
      </c>
    </row>
    <row r="54" spans="1:10" ht="25.5" customHeight="1" x14ac:dyDescent="0.2">
      <c r="A54" s="140"/>
      <c r="B54" s="142" t="s">
        <v>82</v>
      </c>
      <c r="C54" s="211" t="s">
        <v>83</v>
      </c>
      <c r="D54" s="212"/>
      <c r="E54" s="212"/>
      <c r="F54" s="159" t="s">
        <v>26</v>
      </c>
      <c r="G54" s="148"/>
      <c r="H54" s="148"/>
      <c r="I54" s="148">
        <v>5829.44</v>
      </c>
      <c r="J54" s="155">
        <f>IF(I62=0,"",I54/I62*100)</f>
        <v>1.8071463725817101</v>
      </c>
    </row>
    <row r="55" spans="1:10" ht="25.5" customHeight="1" x14ac:dyDescent="0.2">
      <c r="A55" s="140"/>
      <c r="B55" s="142" t="s">
        <v>84</v>
      </c>
      <c r="C55" s="211" t="s">
        <v>85</v>
      </c>
      <c r="D55" s="212"/>
      <c r="E55" s="212"/>
      <c r="F55" s="159" t="s">
        <v>26</v>
      </c>
      <c r="G55" s="148"/>
      <c r="H55" s="148"/>
      <c r="I55" s="148">
        <v>33401.919999999998</v>
      </c>
      <c r="J55" s="155">
        <f>IF(I62=0,"",I55/I62*100)</f>
        <v>10.354709640250945</v>
      </c>
    </row>
    <row r="56" spans="1:10" ht="25.5" customHeight="1" x14ac:dyDescent="0.2">
      <c r="A56" s="140"/>
      <c r="B56" s="142" t="s">
        <v>86</v>
      </c>
      <c r="C56" s="211" t="s">
        <v>87</v>
      </c>
      <c r="D56" s="212"/>
      <c r="E56" s="212"/>
      <c r="F56" s="159" t="s">
        <v>26</v>
      </c>
      <c r="G56" s="148"/>
      <c r="H56" s="148"/>
      <c r="I56" s="148">
        <v>2290.04</v>
      </c>
      <c r="J56" s="155">
        <f>IF(I62=0,"",I56/I62*100)</f>
        <v>0.7099202460385593</v>
      </c>
    </row>
    <row r="57" spans="1:10" ht="25.5" customHeight="1" x14ac:dyDescent="0.2">
      <c r="A57" s="140"/>
      <c r="B57" s="142" t="s">
        <v>88</v>
      </c>
      <c r="C57" s="211" t="s">
        <v>89</v>
      </c>
      <c r="D57" s="212"/>
      <c r="E57" s="212"/>
      <c r="F57" s="159" t="s">
        <v>26</v>
      </c>
      <c r="G57" s="148"/>
      <c r="H57" s="148"/>
      <c r="I57" s="148">
        <v>33542.86</v>
      </c>
      <c r="J57" s="155">
        <f>IF(I62=0,"",I57/I62*100)</f>
        <v>10.398401523133636</v>
      </c>
    </row>
    <row r="58" spans="1:10" ht="25.5" customHeight="1" x14ac:dyDescent="0.2">
      <c r="A58" s="140"/>
      <c r="B58" s="142" t="s">
        <v>90</v>
      </c>
      <c r="C58" s="211" t="s">
        <v>91</v>
      </c>
      <c r="D58" s="212"/>
      <c r="E58" s="212"/>
      <c r="F58" s="159" t="s">
        <v>27</v>
      </c>
      <c r="G58" s="148"/>
      <c r="H58" s="148"/>
      <c r="I58" s="148">
        <v>1824.17</v>
      </c>
      <c r="J58" s="155">
        <f>IF(I62=0,"",I58/I62*100)</f>
        <v>0.56549894989439431</v>
      </c>
    </row>
    <row r="59" spans="1:10" ht="25.5" customHeight="1" x14ac:dyDescent="0.2">
      <c r="A59" s="140"/>
      <c r="B59" s="142" t="s">
        <v>92</v>
      </c>
      <c r="C59" s="211" t="s">
        <v>93</v>
      </c>
      <c r="D59" s="212"/>
      <c r="E59" s="212"/>
      <c r="F59" s="159" t="s">
        <v>27</v>
      </c>
      <c r="G59" s="148"/>
      <c r="H59" s="148"/>
      <c r="I59" s="148">
        <v>2486.62</v>
      </c>
      <c r="J59" s="155">
        <f>IF(I62=0,"",I59/I62*100)</f>
        <v>0.77086071955267266</v>
      </c>
    </row>
    <row r="60" spans="1:10" ht="25.5" customHeight="1" x14ac:dyDescent="0.2">
      <c r="A60" s="140"/>
      <c r="B60" s="142" t="s">
        <v>94</v>
      </c>
      <c r="C60" s="211" t="s">
        <v>95</v>
      </c>
      <c r="D60" s="212"/>
      <c r="E60" s="212"/>
      <c r="F60" s="159" t="s">
        <v>27</v>
      </c>
      <c r="G60" s="148"/>
      <c r="H60" s="148"/>
      <c r="I60" s="148">
        <v>4861.6400000000003</v>
      </c>
      <c r="J60" s="155">
        <f>IF(I62=0,"",I60/I62*100)</f>
        <v>1.5071250567461274</v>
      </c>
    </row>
    <row r="61" spans="1:10" ht="25.5" customHeight="1" x14ac:dyDescent="0.2">
      <c r="A61" s="140"/>
      <c r="B61" s="152" t="s">
        <v>96</v>
      </c>
      <c r="C61" s="213" t="s">
        <v>97</v>
      </c>
      <c r="D61" s="214"/>
      <c r="E61" s="214"/>
      <c r="F61" s="160" t="s">
        <v>98</v>
      </c>
      <c r="G61" s="153"/>
      <c r="H61" s="153"/>
      <c r="I61" s="153">
        <v>13497.74</v>
      </c>
      <c r="J61" s="156">
        <f>IF(I62=0,"",I61/I62*100)</f>
        <v>4.1843456453880732</v>
      </c>
    </row>
    <row r="62" spans="1:10" ht="25.5" customHeight="1" x14ac:dyDescent="0.2">
      <c r="A62" s="141"/>
      <c r="B62" s="145" t="s">
        <v>1</v>
      </c>
      <c r="C62" s="145"/>
      <c r="D62" s="146"/>
      <c r="E62" s="146"/>
      <c r="F62" s="161"/>
      <c r="G62" s="149"/>
      <c r="H62" s="149"/>
      <c r="I62" s="149">
        <f>SUM(I49:I61)</f>
        <v>322577.07999999996</v>
      </c>
      <c r="J62" s="157">
        <f>SUM(J49:J61)</f>
        <v>100.00000000000003</v>
      </c>
    </row>
    <row r="63" spans="1:10" x14ac:dyDescent="0.2">
      <c r="F63" s="100"/>
      <c r="G63" s="99"/>
      <c r="H63" s="100"/>
      <c r="I63" s="99"/>
      <c r="J63" s="101"/>
    </row>
    <row r="64" spans="1:10" x14ac:dyDescent="0.2">
      <c r="F64" s="100"/>
      <c r="G64" s="99"/>
      <c r="H64" s="100"/>
      <c r="I64" s="99"/>
      <c r="J64" s="101"/>
    </row>
    <row r="65" spans="6:10" x14ac:dyDescent="0.2">
      <c r="F65" s="100"/>
      <c r="G65" s="99"/>
      <c r="H65" s="100"/>
      <c r="I65" s="99"/>
      <c r="J65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7:E57"/>
    <mergeCell ref="C58:E58"/>
    <mergeCell ref="C59:E59"/>
    <mergeCell ref="C60:E60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101</v>
      </c>
    </row>
    <row r="2" spans="1:60" ht="24.95" customHeight="1" x14ac:dyDescent="0.2">
      <c r="A2" s="165" t="s">
        <v>8</v>
      </c>
      <c r="B2" s="74" t="s">
        <v>43</v>
      </c>
      <c r="C2" s="255" t="s">
        <v>48</v>
      </c>
      <c r="D2" s="256"/>
      <c r="E2" s="256"/>
      <c r="F2" s="256"/>
      <c r="G2" s="257"/>
      <c r="AE2" t="s">
        <v>102</v>
      </c>
    </row>
    <row r="3" spans="1:60" ht="24.95" customHeight="1" x14ac:dyDescent="0.2">
      <c r="A3" s="165" t="s">
        <v>9</v>
      </c>
      <c r="B3" s="74" t="s">
        <v>43</v>
      </c>
      <c r="C3" s="255" t="s">
        <v>45</v>
      </c>
      <c r="D3" s="256"/>
      <c r="E3" s="256"/>
      <c r="F3" s="256"/>
      <c r="G3" s="257"/>
      <c r="AC3" s="98" t="s">
        <v>102</v>
      </c>
      <c r="AE3" t="s">
        <v>103</v>
      </c>
    </row>
    <row r="4" spans="1:60" ht="24.95" customHeight="1" x14ac:dyDescent="0.2">
      <c r="A4" s="166" t="s">
        <v>10</v>
      </c>
      <c r="B4" s="167" t="s">
        <v>43</v>
      </c>
      <c r="C4" s="258" t="s">
        <v>44</v>
      </c>
      <c r="D4" s="259"/>
      <c r="E4" s="259"/>
      <c r="F4" s="259"/>
      <c r="G4" s="260"/>
      <c r="AE4" t="s">
        <v>104</v>
      </c>
    </row>
    <row r="5" spans="1:60" x14ac:dyDescent="0.2">
      <c r="D5" s="164"/>
    </row>
    <row r="6" spans="1:60" ht="38.25" x14ac:dyDescent="0.2">
      <c r="A6" s="173" t="s">
        <v>105</v>
      </c>
      <c r="B6" s="171" t="s">
        <v>106</v>
      </c>
      <c r="C6" s="171" t="s">
        <v>107</v>
      </c>
      <c r="D6" s="172" t="s">
        <v>108</v>
      </c>
      <c r="E6" s="173" t="s">
        <v>109</v>
      </c>
      <c r="F6" s="168" t="s">
        <v>110</v>
      </c>
      <c r="G6" s="173" t="s">
        <v>31</v>
      </c>
      <c r="H6" s="174" t="s">
        <v>32</v>
      </c>
      <c r="I6" s="174" t="s">
        <v>111</v>
      </c>
      <c r="J6" s="174" t="s">
        <v>33</v>
      </c>
      <c r="K6" s="174" t="s">
        <v>112</v>
      </c>
      <c r="L6" s="174" t="s">
        <v>113</v>
      </c>
      <c r="M6" s="174" t="s">
        <v>114</v>
      </c>
      <c r="N6" s="174" t="s">
        <v>115</v>
      </c>
      <c r="O6" s="174" t="s">
        <v>116</v>
      </c>
      <c r="P6" s="174" t="s">
        <v>117</v>
      </c>
      <c r="Q6" s="174" t="s">
        <v>118</v>
      </c>
      <c r="R6" s="174" t="s">
        <v>119</v>
      </c>
      <c r="S6" s="174" t="s">
        <v>120</v>
      </c>
      <c r="T6" s="174" t="s">
        <v>121</v>
      </c>
      <c r="U6" s="174" t="s">
        <v>122</v>
      </c>
    </row>
    <row r="7" spans="1:60" x14ac:dyDescent="0.2">
      <c r="A7" s="175" t="s">
        <v>123</v>
      </c>
      <c r="B7" s="177" t="s">
        <v>72</v>
      </c>
      <c r="C7" s="178" t="s">
        <v>73</v>
      </c>
      <c r="D7" s="179"/>
      <c r="E7" s="186"/>
      <c r="F7" s="191"/>
      <c r="G7" s="191">
        <f>SUMIF(AE8:AE62,"&lt;&gt;NOR",G8:G62)</f>
        <v>208437.78000000003</v>
      </c>
      <c r="H7" s="191"/>
      <c r="I7" s="191">
        <f>SUM(I8:I62)</f>
        <v>0</v>
      </c>
      <c r="J7" s="191"/>
      <c r="K7" s="191">
        <f>SUM(K8:K62)</f>
        <v>208437.78000000003</v>
      </c>
      <c r="L7" s="191"/>
      <c r="M7" s="191">
        <f>SUM(M8:M62)</f>
        <v>252209.71379999997</v>
      </c>
      <c r="N7" s="191"/>
      <c r="O7" s="191">
        <f>SUM(O8:O62)</f>
        <v>0.17</v>
      </c>
      <c r="P7" s="191"/>
      <c r="Q7" s="191">
        <f>SUM(Q8:Q62)</f>
        <v>21.76</v>
      </c>
      <c r="R7" s="191"/>
      <c r="S7" s="191"/>
      <c r="T7" s="192"/>
      <c r="U7" s="191">
        <f>SUM(U8:U62)</f>
        <v>220.16</v>
      </c>
      <c r="AE7" t="s">
        <v>124</v>
      </c>
    </row>
    <row r="8" spans="1:60" outlineLevel="1" x14ac:dyDescent="0.2">
      <c r="A8" s="170">
        <v>1</v>
      </c>
      <c r="B8" s="180" t="s">
        <v>125</v>
      </c>
      <c r="C8" s="203" t="s">
        <v>126</v>
      </c>
      <c r="D8" s="182" t="s">
        <v>127</v>
      </c>
      <c r="E8" s="187">
        <v>12.08619</v>
      </c>
      <c r="F8" s="193">
        <v>5057.5</v>
      </c>
      <c r="G8" s="193">
        <v>61125.91</v>
      </c>
      <c r="H8" s="193">
        <v>0</v>
      </c>
      <c r="I8" s="193">
        <f>ROUND(E8*H8,2)</f>
        <v>0</v>
      </c>
      <c r="J8" s="193">
        <v>5057.5</v>
      </c>
      <c r="K8" s="193">
        <f>ROUND(E8*J8,2)</f>
        <v>61125.91</v>
      </c>
      <c r="L8" s="193">
        <v>21</v>
      </c>
      <c r="M8" s="193">
        <f>G8*(1+L8/100)</f>
        <v>73962.3511</v>
      </c>
      <c r="N8" s="193">
        <v>0</v>
      </c>
      <c r="O8" s="193">
        <f>ROUND(E8*N8,2)</f>
        <v>0</v>
      </c>
      <c r="P8" s="193">
        <v>1.8</v>
      </c>
      <c r="Q8" s="193">
        <f>ROUND(E8*P8,2)</f>
        <v>21.76</v>
      </c>
      <c r="R8" s="193"/>
      <c r="S8" s="193"/>
      <c r="T8" s="194">
        <v>18.216000000000001</v>
      </c>
      <c r="U8" s="193">
        <f>ROUND(E8*T8,2)</f>
        <v>220.16</v>
      </c>
      <c r="V8" s="169"/>
      <c r="W8" s="169"/>
      <c r="X8" s="169"/>
      <c r="Y8" s="169"/>
      <c r="Z8" s="169"/>
      <c r="AA8" s="169"/>
      <c r="AB8" s="169"/>
      <c r="AC8" s="169"/>
      <c r="AD8" s="169"/>
      <c r="AE8" s="169" t="s">
        <v>128</v>
      </c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ht="22.5" outlineLevel="1" x14ac:dyDescent="0.2">
      <c r="A9" s="170"/>
      <c r="B9" s="180"/>
      <c r="C9" s="204" t="s">
        <v>129</v>
      </c>
      <c r="D9" s="183"/>
      <c r="E9" s="188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  <c r="U9" s="193"/>
      <c r="V9" s="169"/>
      <c r="W9" s="169"/>
      <c r="X9" s="169"/>
      <c r="Y9" s="169"/>
      <c r="Z9" s="169"/>
      <c r="AA9" s="169"/>
      <c r="AB9" s="169"/>
      <c r="AC9" s="169"/>
      <c r="AD9" s="169"/>
      <c r="AE9" s="169" t="s">
        <v>130</v>
      </c>
      <c r="AF9" s="169">
        <v>0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ht="33.75" outlineLevel="1" x14ac:dyDescent="0.2">
      <c r="A10" s="170"/>
      <c r="B10" s="180"/>
      <c r="C10" s="204" t="s">
        <v>131</v>
      </c>
      <c r="D10" s="183"/>
      <c r="E10" s="188">
        <v>1.51898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  <c r="U10" s="193"/>
      <c r="V10" s="169"/>
      <c r="W10" s="169"/>
      <c r="X10" s="169"/>
      <c r="Y10" s="169"/>
      <c r="Z10" s="169"/>
      <c r="AA10" s="169"/>
      <c r="AB10" s="169"/>
      <c r="AC10" s="169"/>
      <c r="AD10" s="169"/>
      <c r="AE10" s="169" t="s">
        <v>130</v>
      </c>
      <c r="AF10" s="169">
        <v>0</v>
      </c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ht="22.5" outlineLevel="1" x14ac:dyDescent="0.2">
      <c r="A11" s="170"/>
      <c r="B11" s="180"/>
      <c r="C11" s="204" t="s">
        <v>132</v>
      </c>
      <c r="D11" s="183"/>
      <c r="E11" s="188">
        <v>4.0819999999999999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  <c r="U11" s="193"/>
      <c r="V11" s="169"/>
      <c r="W11" s="169"/>
      <c r="X11" s="169"/>
      <c r="Y11" s="169"/>
      <c r="Z11" s="169"/>
      <c r="AA11" s="169"/>
      <c r="AB11" s="169"/>
      <c r="AC11" s="169"/>
      <c r="AD11" s="169"/>
      <c r="AE11" s="169" t="s">
        <v>130</v>
      </c>
      <c r="AF11" s="169">
        <v>0</v>
      </c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ht="33.75" outlineLevel="1" x14ac:dyDescent="0.2">
      <c r="A12" s="170"/>
      <c r="B12" s="180"/>
      <c r="C12" s="204" t="s">
        <v>133</v>
      </c>
      <c r="D12" s="183"/>
      <c r="E12" s="188">
        <v>0.52988000000000002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  <c r="U12" s="193"/>
      <c r="V12" s="169"/>
      <c r="W12" s="169"/>
      <c r="X12" s="169"/>
      <c r="Y12" s="169"/>
      <c r="Z12" s="169"/>
      <c r="AA12" s="169"/>
      <c r="AB12" s="169"/>
      <c r="AC12" s="169"/>
      <c r="AD12" s="169"/>
      <c r="AE12" s="169" t="s">
        <v>130</v>
      </c>
      <c r="AF12" s="169">
        <v>0</v>
      </c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 x14ac:dyDescent="0.2">
      <c r="A13" s="170"/>
      <c r="B13" s="180"/>
      <c r="C13" s="205" t="s">
        <v>134</v>
      </c>
      <c r="D13" s="184"/>
      <c r="E13" s="189">
        <v>6.1308499999999997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  <c r="U13" s="193"/>
      <c r="V13" s="169"/>
      <c r="W13" s="169"/>
      <c r="X13" s="169"/>
      <c r="Y13" s="169"/>
      <c r="Z13" s="169"/>
      <c r="AA13" s="169"/>
      <c r="AB13" s="169"/>
      <c r="AC13" s="169"/>
      <c r="AD13" s="169"/>
      <c r="AE13" s="169" t="s">
        <v>130</v>
      </c>
      <c r="AF13" s="169">
        <v>1</v>
      </c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ht="22.5" outlineLevel="1" x14ac:dyDescent="0.2">
      <c r="A14" s="170"/>
      <c r="B14" s="180"/>
      <c r="C14" s="204" t="s">
        <v>135</v>
      </c>
      <c r="D14" s="183"/>
      <c r="E14" s="188">
        <v>0.27562999999999999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  <c r="U14" s="193"/>
      <c r="V14" s="169"/>
      <c r="W14" s="169"/>
      <c r="X14" s="169"/>
      <c r="Y14" s="169"/>
      <c r="Z14" s="169"/>
      <c r="AA14" s="169"/>
      <c r="AB14" s="169"/>
      <c r="AC14" s="169"/>
      <c r="AD14" s="169"/>
      <c r="AE14" s="169" t="s">
        <v>130</v>
      </c>
      <c r="AF14" s="169">
        <v>0</v>
      </c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ht="33.75" outlineLevel="1" x14ac:dyDescent="0.2">
      <c r="A15" s="170"/>
      <c r="B15" s="180"/>
      <c r="C15" s="204" t="s">
        <v>136</v>
      </c>
      <c r="D15" s="183"/>
      <c r="E15" s="188">
        <v>3.8877100000000002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  <c r="U15" s="193"/>
      <c r="V15" s="169"/>
      <c r="W15" s="169"/>
      <c r="X15" s="169"/>
      <c r="Y15" s="169"/>
      <c r="Z15" s="169"/>
      <c r="AA15" s="169"/>
      <c r="AB15" s="169"/>
      <c r="AC15" s="169"/>
      <c r="AD15" s="169"/>
      <c r="AE15" s="169" t="s">
        <v>130</v>
      </c>
      <c r="AF15" s="169">
        <v>0</v>
      </c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 x14ac:dyDescent="0.2">
      <c r="A16" s="170"/>
      <c r="B16" s="180"/>
      <c r="C16" s="205" t="s">
        <v>134</v>
      </c>
      <c r="D16" s="184"/>
      <c r="E16" s="189">
        <v>4.1633399999999998</v>
      </c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  <c r="U16" s="193"/>
      <c r="V16" s="169"/>
      <c r="W16" s="169"/>
      <c r="X16" s="169"/>
      <c r="Y16" s="169"/>
      <c r="Z16" s="169"/>
      <c r="AA16" s="169"/>
      <c r="AB16" s="169"/>
      <c r="AC16" s="169"/>
      <c r="AD16" s="169"/>
      <c r="AE16" s="169" t="s">
        <v>130</v>
      </c>
      <c r="AF16" s="169">
        <v>1</v>
      </c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ht="22.5" outlineLevel="1" x14ac:dyDescent="0.2">
      <c r="A17" s="170"/>
      <c r="B17" s="180"/>
      <c r="C17" s="204" t="s">
        <v>137</v>
      </c>
      <c r="D17" s="183"/>
      <c r="E17" s="188">
        <v>1.792</v>
      </c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  <c r="U17" s="193"/>
      <c r="V17" s="169"/>
      <c r="W17" s="169"/>
      <c r="X17" s="169"/>
      <c r="Y17" s="169"/>
      <c r="Z17" s="169"/>
      <c r="AA17" s="169"/>
      <c r="AB17" s="169"/>
      <c r="AC17" s="169"/>
      <c r="AD17" s="169"/>
      <c r="AE17" s="169" t="s">
        <v>130</v>
      </c>
      <c r="AF17" s="169">
        <v>0</v>
      </c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 x14ac:dyDescent="0.2">
      <c r="A18" s="170"/>
      <c r="B18" s="180"/>
      <c r="C18" s="205" t="s">
        <v>134</v>
      </c>
      <c r="D18" s="184"/>
      <c r="E18" s="189">
        <v>1.792</v>
      </c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3"/>
      <c r="V18" s="169"/>
      <c r="W18" s="169"/>
      <c r="X18" s="169"/>
      <c r="Y18" s="169"/>
      <c r="Z18" s="169"/>
      <c r="AA18" s="169"/>
      <c r="AB18" s="169"/>
      <c r="AC18" s="169"/>
      <c r="AD18" s="169"/>
      <c r="AE18" s="169" t="s">
        <v>130</v>
      </c>
      <c r="AF18" s="169">
        <v>1</v>
      </c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 x14ac:dyDescent="0.2">
      <c r="A19" s="170">
        <v>2</v>
      </c>
      <c r="B19" s="180" t="s">
        <v>138</v>
      </c>
      <c r="C19" s="203" t="s">
        <v>139</v>
      </c>
      <c r="D19" s="182" t="s">
        <v>127</v>
      </c>
      <c r="E19" s="187">
        <v>99.429599999999994</v>
      </c>
      <c r="F19" s="193">
        <v>807.5</v>
      </c>
      <c r="G19" s="193">
        <v>80289.399999999994</v>
      </c>
      <c r="H19" s="193">
        <v>0</v>
      </c>
      <c r="I19" s="193">
        <f>ROUND(E19*H19,2)</f>
        <v>0</v>
      </c>
      <c r="J19" s="193">
        <v>807.5</v>
      </c>
      <c r="K19" s="193">
        <f>ROUND(E19*J19,2)</f>
        <v>80289.399999999994</v>
      </c>
      <c r="L19" s="193">
        <v>21</v>
      </c>
      <c r="M19" s="193">
        <f>G19*(1+L19/100)</f>
        <v>97150.173999999985</v>
      </c>
      <c r="N19" s="193">
        <v>0</v>
      </c>
      <c r="O19" s="193">
        <f>ROUND(E19*N19,2)</f>
        <v>0</v>
      </c>
      <c r="P19" s="193">
        <v>0</v>
      </c>
      <c r="Q19" s="193">
        <f>ROUND(E19*P19,2)</f>
        <v>0</v>
      </c>
      <c r="R19" s="193"/>
      <c r="S19" s="193"/>
      <c r="T19" s="194">
        <v>0</v>
      </c>
      <c r="U19" s="193">
        <f>ROUND(E19*T19,2)</f>
        <v>0</v>
      </c>
      <c r="V19" s="169"/>
      <c r="W19" s="169"/>
      <c r="X19" s="169"/>
      <c r="Y19" s="169"/>
      <c r="Z19" s="169"/>
      <c r="AA19" s="169"/>
      <c r="AB19" s="169"/>
      <c r="AC19" s="169"/>
      <c r="AD19" s="169"/>
      <c r="AE19" s="169" t="s">
        <v>128</v>
      </c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ht="33.75" outlineLevel="1" x14ac:dyDescent="0.2">
      <c r="A20" s="170"/>
      <c r="B20" s="180"/>
      <c r="C20" s="204" t="s">
        <v>140</v>
      </c>
      <c r="D20" s="183"/>
      <c r="E20" s="188">
        <v>39.619999999999997</v>
      </c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  <c r="U20" s="193"/>
      <c r="V20" s="169"/>
      <c r="W20" s="169"/>
      <c r="X20" s="169"/>
      <c r="Y20" s="169"/>
      <c r="Z20" s="169"/>
      <c r="AA20" s="169"/>
      <c r="AB20" s="169"/>
      <c r="AC20" s="169"/>
      <c r="AD20" s="169"/>
      <c r="AE20" s="169" t="s">
        <v>130</v>
      </c>
      <c r="AF20" s="169">
        <v>0</v>
      </c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outlineLevel="1" x14ac:dyDescent="0.2">
      <c r="A21" s="170"/>
      <c r="B21" s="180"/>
      <c r="C21" s="204" t="s">
        <v>141</v>
      </c>
      <c r="D21" s="183"/>
      <c r="E21" s="188">
        <v>2.0095999999999998</v>
      </c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  <c r="U21" s="193"/>
      <c r="V21" s="169"/>
      <c r="W21" s="169"/>
      <c r="X21" s="169"/>
      <c r="Y21" s="169"/>
      <c r="Z21" s="169"/>
      <c r="AA21" s="169"/>
      <c r="AB21" s="169"/>
      <c r="AC21" s="169"/>
      <c r="AD21" s="169"/>
      <c r="AE21" s="169" t="s">
        <v>130</v>
      </c>
      <c r="AF21" s="169">
        <v>0</v>
      </c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 x14ac:dyDescent="0.2">
      <c r="A22" s="170"/>
      <c r="B22" s="180"/>
      <c r="C22" s="205" t="s">
        <v>134</v>
      </c>
      <c r="D22" s="184"/>
      <c r="E22" s="189">
        <v>41.629600000000003</v>
      </c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  <c r="U22" s="193"/>
      <c r="V22" s="169"/>
      <c r="W22" s="169"/>
      <c r="X22" s="169"/>
      <c r="Y22" s="169"/>
      <c r="Z22" s="169"/>
      <c r="AA22" s="169"/>
      <c r="AB22" s="169"/>
      <c r="AC22" s="169"/>
      <c r="AD22" s="169"/>
      <c r="AE22" s="169" t="s">
        <v>130</v>
      </c>
      <c r="AF22" s="169">
        <v>1</v>
      </c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ht="22.5" outlineLevel="1" x14ac:dyDescent="0.2">
      <c r="A23" s="170"/>
      <c r="B23" s="180"/>
      <c r="C23" s="204" t="s">
        <v>142</v>
      </c>
      <c r="D23" s="183"/>
      <c r="E23" s="188">
        <v>27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  <c r="U23" s="193"/>
      <c r="V23" s="169"/>
      <c r="W23" s="169"/>
      <c r="X23" s="169"/>
      <c r="Y23" s="169"/>
      <c r="Z23" s="169"/>
      <c r="AA23" s="169"/>
      <c r="AB23" s="169"/>
      <c r="AC23" s="169"/>
      <c r="AD23" s="169"/>
      <c r="AE23" s="169" t="s">
        <v>130</v>
      </c>
      <c r="AF23" s="169">
        <v>0</v>
      </c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outlineLevel="1" x14ac:dyDescent="0.2">
      <c r="A24" s="170"/>
      <c r="B24" s="180"/>
      <c r="C24" s="205" t="s">
        <v>134</v>
      </c>
      <c r="D24" s="184"/>
      <c r="E24" s="189">
        <v>27</v>
      </c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  <c r="U24" s="193"/>
      <c r="V24" s="169"/>
      <c r="W24" s="169"/>
      <c r="X24" s="169"/>
      <c r="Y24" s="169"/>
      <c r="Z24" s="169"/>
      <c r="AA24" s="169"/>
      <c r="AB24" s="169"/>
      <c r="AC24" s="169"/>
      <c r="AD24" s="169"/>
      <c r="AE24" s="169" t="s">
        <v>130</v>
      </c>
      <c r="AF24" s="169">
        <v>1</v>
      </c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ht="22.5" outlineLevel="1" x14ac:dyDescent="0.2">
      <c r="A25" s="170"/>
      <c r="B25" s="180"/>
      <c r="C25" s="204" t="s">
        <v>143</v>
      </c>
      <c r="D25" s="183"/>
      <c r="E25" s="188">
        <v>30.8</v>
      </c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  <c r="U25" s="193"/>
      <c r="V25" s="169"/>
      <c r="W25" s="169"/>
      <c r="X25" s="169"/>
      <c r="Y25" s="169"/>
      <c r="Z25" s="169"/>
      <c r="AA25" s="169"/>
      <c r="AB25" s="169"/>
      <c r="AC25" s="169"/>
      <c r="AD25" s="169"/>
      <c r="AE25" s="169" t="s">
        <v>130</v>
      </c>
      <c r="AF25" s="169">
        <v>0</v>
      </c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 x14ac:dyDescent="0.2">
      <c r="A26" s="170">
        <v>3</v>
      </c>
      <c r="B26" s="180" t="s">
        <v>144</v>
      </c>
      <c r="C26" s="203" t="s">
        <v>145</v>
      </c>
      <c r="D26" s="182" t="s">
        <v>146</v>
      </c>
      <c r="E26" s="187">
        <v>194.84</v>
      </c>
      <c r="F26" s="193">
        <v>121.55</v>
      </c>
      <c r="G26" s="193">
        <v>23682.799999999999</v>
      </c>
      <c r="H26" s="193">
        <v>0</v>
      </c>
      <c r="I26" s="193">
        <f>ROUND(E26*H26,2)</f>
        <v>0</v>
      </c>
      <c r="J26" s="193">
        <v>121.55</v>
      </c>
      <c r="K26" s="193">
        <f>ROUND(E26*J26,2)</f>
        <v>23682.799999999999</v>
      </c>
      <c r="L26" s="193">
        <v>21</v>
      </c>
      <c r="M26" s="193">
        <f>G26*(1+L26/100)</f>
        <v>28656.187999999998</v>
      </c>
      <c r="N26" s="193">
        <v>8.5999999999999998E-4</v>
      </c>
      <c r="O26" s="193">
        <f>ROUND(E26*N26,2)</f>
        <v>0.17</v>
      </c>
      <c r="P26" s="193">
        <v>0</v>
      </c>
      <c r="Q26" s="193">
        <f>ROUND(E26*P26,2)</f>
        <v>0</v>
      </c>
      <c r="R26" s="193"/>
      <c r="S26" s="193"/>
      <c r="T26" s="194">
        <v>0</v>
      </c>
      <c r="U26" s="193">
        <f>ROUND(E26*T26,2)</f>
        <v>0</v>
      </c>
      <c r="V26" s="169"/>
      <c r="W26" s="169"/>
      <c r="X26" s="169"/>
      <c r="Y26" s="169"/>
      <c r="Z26" s="169"/>
      <c r="AA26" s="169"/>
      <c r="AB26" s="169"/>
      <c r="AC26" s="169"/>
      <c r="AD26" s="169"/>
      <c r="AE26" s="169" t="s">
        <v>128</v>
      </c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ht="33.75" outlineLevel="1" x14ac:dyDescent="0.2">
      <c r="A27" s="170"/>
      <c r="B27" s="180"/>
      <c r="C27" s="204" t="s">
        <v>147</v>
      </c>
      <c r="D27" s="183"/>
      <c r="E27" s="188">
        <v>79.239999999999995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  <c r="U27" s="193"/>
      <c r="V27" s="169"/>
      <c r="W27" s="169"/>
      <c r="X27" s="169"/>
      <c r="Y27" s="169"/>
      <c r="Z27" s="169"/>
      <c r="AA27" s="169"/>
      <c r="AB27" s="169"/>
      <c r="AC27" s="169"/>
      <c r="AD27" s="169"/>
      <c r="AE27" s="169" t="s">
        <v>130</v>
      </c>
      <c r="AF27" s="169">
        <v>0</v>
      </c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outlineLevel="1" x14ac:dyDescent="0.2">
      <c r="A28" s="170"/>
      <c r="B28" s="180"/>
      <c r="C28" s="205" t="s">
        <v>134</v>
      </c>
      <c r="D28" s="184"/>
      <c r="E28" s="189">
        <v>79.239999999999995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  <c r="U28" s="193"/>
      <c r="V28" s="169"/>
      <c r="W28" s="169"/>
      <c r="X28" s="169"/>
      <c r="Y28" s="169"/>
      <c r="Z28" s="169"/>
      <c r="AA28" s="169"/>
      <c r="AB28" s="169"/>
      <c r="AC28" s="169"/>
      <c r="AD28" s="169"/>
      <c r="AE28" s="169" t="s">
        <v>130</v>
      </c>
      <c r="AF28" s="169">
        <v>1</v>
      </c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ht="22.5" outlineLevel="1" x14ac:dyDescent="0.2">
      <c r="A29" s="170"/>
      <c r="B29" s="180"/>
      <c r="C29" s="204" t="s">
        <v>148</v>
      </c>
      <c r="D29" s="183"/>
      <c r="E29" s="188">
        <v>54</v>
      </c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  <c r="U29" s="193"/>
      <c r="V29" s="169"/>
      <c r="W29" s="169"/>
      <c r="X29" s="169"/>
      <c r="Y29" s="169"/>
      <c r="Z29" s="169"/>
      <c r="AA29" s="169"/>
      <c r="AB29" s="169"/>
      <c r="AC29" s="169"/>
      <c r="AD29" s="169"/>
      <c r="AE29" s="169" t="s">
        <v>130</v>
      </c>
      <c r="AF29" s="169">
        <v>0</v>
      </c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 x14ac:dyDescent="0.2">
      <c r="A30" s="170"/>
      <c r="B30" s="180"/>
      <c r="C30" s="205" t="s">
        <v>134</v>
      </c>
      <c r="D30" s="184"/>
      <c r="E30" s="189">
        <v>54</v>
      </c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  <c r="U30" s="193"/>
      <c r="V30" s="169"/>
      <c r="W30" s="169"/>
      <c r="X30" s="169"/>
      <c r="Y30" s="169"/>
      <c r="Z30" s="169"/>
      <c r="AA30" s="169"/>
      <c r="AB30" s="169"/>
      <c r="AC30" s="169"/>
      <c r="AD30" s="169"/>
      <c r="AE30" s="169" t="s">
        <v>130</v>
      </c>
      <c r="AF30" s="169">
        <v>1</v>
      </c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ht="22.5" outlineLevel="1" x14ac:dyDescent="0.2">
      <c r="A31" s="170"/>
      <c r="B31" s="180"/>
      <c r="C31" s="204" t="s">
        <v>149</v>
      </c>
      <c r="D31" s="183"/>
      <c r="E31" s="188">
        <v>61.6</v>
      </c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  <c r="U31" s="193"/>
      <c r="V31" s="169"/>
      <c r="W31" s="169"/>
      <c r="X31" s="169"/>
      <c r="Y31" s="169"/>
      <c r="Z31" s="169"/>
      <c r="AA31" s="169"/>
      <c r="AB31" s="169"/>
      <c r="AC31" s="169"/>
      <c r="AD31" s="169"/>
      <c r="AE31" s="169" t="s">
        <v>130</v>
      </c>
      <c r="AF31" s="169">
        <v>0</v>
      </c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ht="22.5" outlineLevel="1" x14ac:dyDescent="0.2">
      <c r="A32" s="170">
        <v>4</v>
      </c>
      <c r="B32" s="180" t="s">
        <v>150</v>
      </c>
      <c r="C32" s="203" t="s">
        <v>151</v>
      </c>
      <c r="D32" s="182" t="s">
        <v>146</v>
      </c>
      <c r="E32" s="187">
        <v>194.84</v>
      </c>
      <c r="F32" s="193">
        <v>16.489999999999998</v>
      </c>
      <c r="G32" s="193">
        <v>3212.91</v>
      </c>
      <c r="H32" s="193">
        <v>0</v>
      </c>
      <c r="I32" s="193">
        <f>ROUND(E32*H32,2)</f>
        <v>0</v>
      </c>
      <c r="J32" s="193">
        <v>16.489999999999998</v>
      </c>
      <c r="K32" s="193">
        <f>ROUND(E32*J32,2)</f>
        <v>3212.91</v>
      </c>
      <c r="L32" s="193">
        <v>21</v>
      </c>
      <c r="M32" s="193">
        <f>G32*(1+L32/100)</f>
        <v>3887.6210999999998</v>
      </c>
      <c r="N32" s="193">
        <v>0</v>
      </c>
      <c r="O32" s="193">
        <f>ROUND(E32*N32,2)</f>
        <v>0</v>
      </c>
      <c r="P32" s="193">
        <v>0</v>
      </c>
      <c r="Q32" s="193">
        <f>ROUND(E32*P32,2)</f>
        <v>0</v>
      </c>
      <c r="R32" s="193"/>
      <c r="S32" s="193"/>
      <c r="T32" s="194">
        <v>0</v>
      </c>
      <c r="U32" s="193">
        <f>ROUND(E32*T32,2)</f>
        <v>0</v>
      </c>
      <c r="V32" s="169"/>
      <c r="W32" s="169"/>
      <c r="X32" s="169"/>
      <c r="Y32" s="169"/>
      <c r="Z32" s="169"/>
      <c r="AA32" s="169"/>
      <c r="AB32" s="169"/>
      <c r="AC32" s="169"/>
      <c r="AD32" s="169"/>
      <c r="AE32" s="169" t="s">
        <v>128</v>
      </c>
      <c r="AF32" s="169"/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ht="22.5" outlineLevel="1" x14ac:dyDescent="0.2">
      <c r="A33" s="170">
        <v>5</v>
      </c>
      <c r="B33" s="180" t="s">
        <v>152</v>
      </c>
      <c r="C33" s="203" t="s">
        <v>153</v>
      </c>
      <c r="D33" s="182" t="s">
        <v>127</v>
      </c>
      <c r="E33" s="187">
        <v>72.429599999999994</v>
      </c>
      <c r="F33" s="193">
        <v>53.47</v>
      </c>
      <c r="G33" s="193">
        <v>3872.81</v>
      </c>
      <c r="H33" s="193">
        <v>0</v>
      </c>
      <c r="I33" s="193">
        <f>ROUND(E33*H33,2)</f>
        <v>0</v>
      </c>
      <c r="J33" s="193">
        <v>53.47</v>
      </c>
      <c r="K33" s="193">
        <f>ROUND(E33*J33,2)</f>
        <v>3872.81</v>
      </c>
      <c r="L33" s="193">
        <v>21</v>
      </c>
      <c r="M33" s="193">
        <f>G33*(1+L33/100)</f>
        <v>4686.1000999999997</v>
      </c>
      <c r="N33" s="193">
        <v>0</v>
      </c>
      <c r="O33" s="193">
        <f>ROUND(E33*N33,2)</f>
        <v>0</v>
      </c>
      <c r="P33" s="193">
        <v>0</v>
      </c>
      <c r="Q33" s="193">
        <f>ROUND(E33*P33,2)</f>
        <v>0</v>
      </c>
      <c r="R33" s="193"/>
      <c r="S33" s="193"/>
      <c r="T33" s="194">
        <v>0</v>
      </c>
      <c r="U33" s="193">
        <f>ROUND(E33*T33,2)</f>
        <v>0</v>
      </c>
      <c r="V33" s="169"/>
      <c r="W33" s="169"/>
      <c r="X33" s="169"/>
      <c r="Y33" s="169"/>
      <c r="Z33" s="169"/>
      <c r="AA33" s="169"/>
      <c r="AB33" s="169"/>
      <c r="AC33" s="169"/>
      <c r="AD33" s="169"/>
      <c r="AE33" s="169" t="s">
        <v>128</v>
      </c>
      <c r="AF33" s="169"/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ht="33.75" outlineLevel="1" x14ac:dyDescent="0.2">
      <c r="A34" s="170"/>
      <c r="B34" s="180"/>
      <c r="C34" s="204" t="s">
        <v>140</v>
      </c>
      <c r="D34" s="183"/>
      <c r="E34" s="188">
        <v>39.619999999999997</v>
      </c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  <c r="U34" s="193"/>
      <c r="V34" s="169"/>
      <c r="W34" s="169"/>
      <c r="X34" s="169"/>
      <c r="Y34" s="169"/>
      <c r="Z34" s="169"/>
      <c r="AA34" s="169"/>
      <c r="AB34" s="169"/>
      <c r="AC34" s="169"/>
      <c r="AD34" s="169"/>
      <c r="AE34" s="169" t="s">
        <v>130</v>
      </c>
      <c r="AF34" s="169">
        <v>0</v>
      </c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outlineLevel="1" x14ac:dyDescent="0.2">
      <c r="A35" s="170"/>
      <c r="B35" s="180"/>
      <c r="C35" s="204" t="s">
        <v>141</v>
      </c>
      <c r="D35" s="183"/>
      <c r="E35" s="188">
        <v>2.0095999999999998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4"/>
      <c r="U35" s="193"/>
      <c r="V35" s="169"/>
      <c r="W35" s="169"/>
      <c r="X35" s="169"/>
      <c r="Y35" s="169"/>
      <c r="Z35" s="169"/>
      <c r="AA35" s="169"/>
      <c r="AB35" s="169"/>
      <c r="AC35" s="169"/>
      <c r="AD35" s="169"/>
      <c r="AE35" s="169" t="s">
        <v>130</v>
      </c>
      <c r="AF35" s="169">
        <v>0</v>
      </c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 x14ac:dyDescent="0.2">
      <c r="A36" s="170"/>
      <c r="B36" s="180"/>
      <c r="C36" s="205" t="s">
        <v>134</v>
      </c>
      <c r="D36" s="184"/>
      <c r="E36" s="189">
        <v>41.629600000000003</v>
      </c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4"/>
      <c r="U36" s="193"/>
      <c r="V36" s="169"/>
      <c r="W36" s="169"/>
      <c r="X36" s="169"/>
      <c r="Y36" s="169"/>
      <c r="Z36" s="169"/>
      <c r="AA36" s="169"/>
      <c r="AB36" s="169"/>
      <c r="AC36" s="169"/>
      <c r="AD36" s="169"/>
      <c r="AE36" s="169" t="s">
        <v>130</v>
      </c>
      <c r="AF36" s="169">
        <v>1</v>
      </c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ht="22.5" outlineLevel="1" x14ac:dyDescent="0.2">
      <c r="A37" s="170"/>
      <c r="B37" s="180"/>
      <c r="C37" s="204" t="s">
        <v>143</v>
      </c>
      <c r="D37" s="183"/>
      <c r="E37" s="188">
        <v>30.8</v>
      </c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4"/>
      <c r="U37" s="193"/>
      <c r="V37" s="169"/>
      <c r="W37" s="169"/>
      <c r="X37" s="169"/>
      <c r="Y37" s="169"/>
      <c r="Z37" s="169"/>
      <c r="AA37" s="169"/>
      <c r="AB37" s="169"/>
      <c r="AC37" s="169"/>
      <c r="AD37" s="169"/>
      <c r="AE37" s="169" t="s">
        <v>130</v>
      </c>
      <c r="AF37" s="169">
        <v>0</v>
      </c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 x14ac:dyDescent="0.2">
      <c r="A38" s="170"/>
      <c r="B38" s="180"/>
      <c r="C38" s="205" t="s">
        <v>134</v>
      </c>
      <c r="D38" s="184"/>
      <c r="E38" s="189">
        <v>30.8</v>
      </c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4"/>
      <c r="U38" s="193"/>
      <c r="V38" s="169"/>
      <c r="W38" s="169"/>
      <c r="X38" s="169"/>
      <c r="Y38" s="169"/>
      <c r="Z38" s="169"/>
      <c r="AA38" s="169"/>
      <c r="AB38" s="169"/>
      <c r="AC38" s="169"/>
      <c r="AD38" s="169"/>
      <c r="AE38" s="169" t="s">
        <v>130</v>
      </c>
      <c r="AF38" s="169">
        <v>1</v>
      </c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ht="22.5" outlineLevel="1" x14ac:dyDescent="0.2">
      <c r="A39" s="170">
        <v>6</v>
      </c>
      <c r="B39" s="180" t="s">
        <v>154</v>
      </c>
      <c r="C39" s="203" t="s">
        <v>155</v>
      </c>
      <c r="D39" s="182" t="s">
        <v>127</v>
      </c>
      <c r="E39" s="187">
        <v>27</v>
      </c>
      <c r="F39" s="193">
        <v>90.1</v>
      </c>
      <c r="G39" s="193">
        <v>2432.6999999999998</v>
      </c>
      <c r="H39" s="193">
        <v>0</v>
      </c>
      <c r="I39" s="193">
        <f>ROUND(E39*H39,2)</f>
        <v>0</v>
      </c>
      <c r="J39" s="193">
        <v>90.1</v>
      </c>
      <c r="K39" s="193">
        <f>ROUND(E39*J39,2)</f>
        <v>2432.6999999999998</v>
      </c>
      <c r="L39" s="193">
        <v>21</v>
      </c>
      <c r="M39" s="193">
        <f>G39*(1+L39/100)</f>
        <v>2943.5669999999996</v>
      </c>
      <c r="N39" s="193">
        <v>0</v>
      </c>
      <c r="O39" s="193">
        <f>ROUND(E39*N39,2)</f>
        <v>0</v>
      </c>
      <c r="P39" s="193">
        <v>0</v>
      </c>
      <c r="Q39" s="193">
        <f>ROUND(E39*P39,2)</f>
        <v>0</v>
      </c>
      <c r="R39" s="193"/>
      <c r="S39" s="193"/>
      <c r="T39" s="194">
        <v>0</v>
      </c>
      <c r="U39" s="193">
        <f>ROUND(E39*T39,2)</f>
        <v>0</v>
      </c>
      <c r="V39" s="169"/>
      <c r="W39" s="169"/>
      <c r="X39" s="169"/>
      <c r="Y39" s="169"/>
      <c r="Z39" s="169"/>
      <c r="AA39" s="169"/>
      <c r="AB39" s="169"/>
      <c r="AC39" s="169"/>
      <c r="AD39" s="169"/>
      <c r="AE39" s="169" t="s">
        <v>128</v>
      </c>
      <c r="AF39" s="169"/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ht="22.5" outlineLevel="1" x14ac:dyDescent="0.2">
      <c r="A40" s="170"/>
      <c r="B40" s="180"/>
      <c r="C40" s="204" t="s">
        <v>142</v>
      </c>
      <c r="D40" s="183"/>
      <c r="E40" s="188">
        <v>27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4"/>
      <c r="U40" s="193"/>
      <c r="V40" s="169"/>
      <c r="W40" s="169"/>
      <c r="X40" s="169"/>
      <c r="Y40" s="169"/>
      <c r="Z40" s="169"/>
      <c r="AA40" s="169"/>
      <c r="AB40" s="169"/>
      <c r="AC40" s="169"/>
      <c r="AD40" s="169"/>
      <c r="AE40" s="169" t="s">
        <v>130</v>
      </c>
      <c r="AF40" s="169">
        <v>0</v>
      </c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ht="22.5" outlineLevel="1" x14ac:dyDescent="0.2">
      <c r="A41" s="170">
        <v>7</v>
      </c>
      <c r="B41" s="180" t="s">
        <v>156</v>
      </c>
      <c r="C41" s="203" t="s">
        <v>157</v>
      </c>
      <c r="D41" s="182" t="s">
        <v>127</v>
      </c>
      <c r="E41" s="187">
        <v>85.92</v>
      </c>
      <c r="F41" s="193">
        <v>26.01</v>
      </c>
      <c r="G41" s="193">
        <v>2234.7800000000002</v>
      </c>
      <c r="H41" s="193">
        <v>0</v>
      </c>
      <c r="I41" s="193">
        <f>ROUND(E41*H41,2)</f>
        <v>0</v>
      </c>
      <c r="J41" s="193">
        <v>26.01</v>
      </c>
      <c r="K41" s="193">
        <f>ROUND(E41*J41,2)</f>
        <v>2234.7800000000002</v>
      </c>
      <c r="L41" s="193">
        <v>21</v>
      </c>
      <c r="M41" s="193">
        <f>G41*(1+L41/100)</f>
        <v>2704.0838000000003</v>
      </c>
      <c r="N41" s="193">
        <v>0</v>
      </c>
      <c r="O41" s="193">
        <f>ROUND(E41*N41,2)</f>
        <v>0</v>
      </c>
      <c r="P41" s="193">
        <v>0</v>
      </c>
      <c r="Q41" s="193">
        <f>ROUND(E41*P41,2)</f>
        <v>0</v>
      </c>
      <c r="R41" s="193"/>
      <c r="S41" s="193"/>
      <c r="T41" s="194">
        <v>0</v>
      </c>
      <c r="U41" s="193">
        <f>ROUND(E41*T41,2)</f>
        <v>0</v>
      </c>
      <c r="V41" s="169"/>
      <c r="W41" s="169"/>
      <c r="X41" s="169"/>
      <c r="Y41" s="169"/>
      <c r="Z41" s="169"/>
      <c r="AA41" s="169"/>
      <c r="AB41" s="169"/>
      <c r="AC41" s="169"/>
      <c r="AD41" s="169"/>
      <c r="AE41" s="169" t="s">
        <v>128</v>
      </c>
      <c r="AF41" s="169"/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outlineLevel="1" x14ac:dyDescent="0.2">
      <c r="A42" s="170"/>
      <c r="B42" s="180"/>
      <c r="C42" s="204" t="s">
        <v>158</v>
      </c>
      <c r="D42" s="183"/>
      <c r="E42" s="188"/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4"/>
      <c r="U42" s="193"/>
      <c r="V42" s="169"/>
      <c r="W42" s="169"/>
      <c r="X42" s="169"/>
      <c r="Y42" s="169"/>
      <c r="Z42" s="169"/>
      <c r="AA42" s="169"/>
      <c r="AB42" s="169"/>
      <c r="AC42" s="169"/>
      <c r="AD42" s="169"/>
      <c r="AE42" s="169" t="s">
        <v>130</v>
      </c>
      <c r="AF42" s="169">
        <v>0</v>
      </c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ht="33.75" outlineLevel="1" x14ac:dyDescent="0.2">
      <c r="A43" s="170"/>
      <c r="B43" s="180"/>
      <c r="C43" s="204" t="s">
        <v>140</v>
      </c>
      <c r="D43" s="183"/>
      <c r="E43" s="188">
        <v>39.619999999999997</v>
      </c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4"/>
      <c r="U43" s="193"/>
      <c r="V43" s="169"/>
      <c r="W43" s="169"/>
      <c r="X43" s="169"/>
      <c r="Y43" s="169"/>
      <c r="Z43" s="169"/>
      <c r="AA43" s="169"/>
      <c r="AB43" s="169"/>
      <c r="AC43" s="169"/>
      <c r="AD43" s="169"/>
      <c r="AE43" s="169" t="s">
        <v>130</v>
      </c>
      <c r="AF43" s="169">
        <v>0</v>
      </c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 x14ac:dyDescent="0.2">
      <c r="A44" s="170"/>
      <c r="B44" s="180"/>
      <c r="C44" s="205" t="s">
        <v>134</v>
      </c>
      <c r="D44" s="184"/>
      <c r="E44" s="189">
        <v>39.619999999999997</v>
      </c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4"/>
      <c r="U44" s="193"/>
      <c r="V44" s="169"/>
      <c r="W44" s="169"/>
      <c r="X44" s="169"/>
      <c r="Y44" s="169"/>
      <c r="Z44" s="169"/>
      <c r="AA44" s="169"/>
      <c r="AB44" s="169"/>
      <c r="AC44" s="169"/>
      <c r="AD44" s="169"/>
      <c r="AE44" s="169" t="s">
        <v>130</v>
      </c>
      <c r="AF44" s="169">
        <v>1</v>
      </c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ht="22.5" outlineLevel="1" x14ac:dyDescent="0.2">
      <c r="A45" s="170"/>
      <c r="B45" s="180"/>
      <c r="C45" s="204" t="s">
        <v>159</v>
      </c>
      <c r="D45" s="183"/>
      <c r="E45" s="188">
        <v>22.5</v>
      </c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4"/>
      <c r="U45" s="193"/>
      <c r="V45" s="169"/>
      <c r="W45" s="169"/>
      <c r="X45" s="169"/>
      <c r="Y45" s="169"/>
      <c r="Z45" s="169"/>
      <c r="AA45" s="169"/>
      <c r="AB45" s="169"/>
      <c r="AC45" s="169"/>
      <c r="AD45" s="169"/>
      <c r="AE45" s="169" t="s">
        <v>130</v>
      </c>
      <c r="AF45" s="169">
        <v>0</v>
      </c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outlineLevel="1" x14ac:dyDescent="0.2">
      <c r="A46" s="170"/>
      <c r="B46" s="180"/>
      <c r="C46" s="205" t="s">
        <v>134</v>
      </c>
      <c r="D46" s="184"/>
      <c r="E46" s="189">
        <v>22.5</v>
      </c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4"/>
      <c r="U46" s="193"/>
      <c r="V46" s="169"/>
      <c r="W46" s="169"/>
      <c r="X46" s="169"/>
      <c r="Y46" s="169"/>
      <c r="Z46" s="169"/>
      <c r="AA46" s="169"/>
      <c r="AB46" s="169"/>
      <c r="AC46" s="169"/>
      <c r="AD46" s="169"/>
      <c r="AE46" s="169" t="s">
        <v>130</v>
      </c>
      <c r="AF46" s="169">
        <v>1</v>
      </c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ht="33.75" outlineLevel="1" x14ac:dyDescent="0.2">
      <c r="A47" s="170"/>
      <c r="B47" s="180"/>
      <c r="C47" s="204" t="s">
        <v>160</v>
      </c>
      <c r="D47" s="183"/>
      <c r="E47" s="188">
        <v>23.8</v>
      </c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4"/>
      <c r="U47" s="193"/>
      <c r="V47" s="169"/>
      <c r="W47" s="169"/>
      <c r="X47" s="169"/>
      <c r="Y47" s="169"/>
      <c r="Z47" s="169"/>
      <c r="AA47" s="169"/>
      <c r="AB47" s="169"/>
      <c r="AC47" s="169"/>
      <c r="AD47" s="169"/>
      <c r="AE47" s="169" t="s">
        <v>130</v>
      </c>
      <c r="AF47" s="169">
        <v>0</v>
      </c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ht="22.5" outlineLevel="1" x14ac:dyDescent="0.2">
      <c r="A48" s="170">
        <v>8</v>
      </c>
      <c r="B48" s="180" t="s">
        <v>161</v>
      </c>
      <c r="C48" s="203" t="s">
        <v>162</v>
      </c>
      <c r="D48" s="182" t="s">
        <v>127</v>
      </c>
      <c r="E48" s="187">
        <v>13.509600000000001</v>
      </c>
      <c r="F48" s="193">
        <v>225.25</v>
      </c>
      <c r="G48" s="193">
        <v>3043.04</v>
      </c>
      <c r="H48" s="193">
        <v>0</v>
      </c>
      <c r="I48" s="193">
        <f>ROUND(E48*H48,2)</f>
        <v>0</v>
      </c>
      <c r="J48" s="193">
        <v>225.25</v>
      </c>
      <c r="K48" s="193">
        <f>ROUND(E48*J48,2)</f>
        <v>3043.04</v>
      </c>
      <c r="L48" s="193">
        <v>21</v>
      </c>
      <c r="M48" s="193">
        <f>G48*(1+L48/100)</f>
        <v>3682.0783999999999</v>
      </c>
      <c r="N48" s="193">
        <v>0</v>
      </c>
      <c r="O48" s="193">
        <f>ROUND(E48*N48,2)</f>
        <v>0</v>
      </c>
      <c r="P48" s="193">
        <v>0</v>
      </c>
      <c r="Q48" s="193">
        <f>ROUND(E48*P48,2)</f>
        <v>0</v>
      </c>
      <c r="R48" s="193"/>
      <c r="S48" s="193"/>
      <c r="T48" s="194">
        <v>0</v>
      </c>
      <c r="U48" s="193">
        <f>ROUND(E48*T48,2)</f>
        <v>0</v>
      </c>
      <c r="V48" s="169"/>
      <c r="W48" s="169"/>
      <c r="X48" s="169"/>
      <c r="Y48" s="169"/>
      <c r="Z48" s="169"/>
      <c r="AA48" s="169"/>
      <c r="AB48" s="169"/>
      <c r="AC48" s="169"/>
      <c r="AD48" s="169"/>
      <c r="AE48" s="169" t="s">
        <v>128</v>
      </c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ht="22.5" outlineLevel="1" x14ac:dyDescent="0.2">
      <c r="A49" s="170"/>
      <c r="B49" s="180"/>
      <c r="C49" s="204" t="s">
        <v>163</v>
      </c>
      <c r="D49" s="183"/>
      <c r="E49" s="188">
        <v>13.509600000000001</v>
      </c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4"/>
      <c r="U49" s="193"/>
      <c r="V49" s="169"/>
      <c r="W49" s="169"/>
      <c r="X49" s="169"/>
      <c r="Y49" s="169"/>
      <c r="Z49" s="169"/>
      <c r="AA49" s="169"/>
      <c r="AB49" s="169"/>
      <c r="AC49" s="169"/>
      <c r="AD49" s="169"/>
      <c r="AE49" s="169" t="s">
        <v>130</v>
      </c>
      <c r="AF49" s="169">
        <v>0</v>
      </c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ht="22.5" outlineLevel="1" x14ac:dyDescent="0.2">
      <c r="A50" s="170">
        <v>9</v>
      </c>
      <c r="B50" s="180" t="s">
        <v>164</v>
      </c>
      <c r="C50" s="203" t="s">
        <v>165</v>
      </c>
      <c r="D50" s="182" t="s">
        <v>127</v>
      </c>
      <c r="E50" s="187">
        <v>85.92</v>
      </c>
      <c r="F50" s="193">
        <v>119</v>
      </c>
      <c r="G50" s="193">
        <v>10224.48</v>
      </c>
      <c r="H50" s="193">
        <v>0</v>
      </c>
      <c r="I50" s="193">
        <f>ROUND(E50*H50,2)</f>
        <v>0</v>
      </c>
      <c r="J50" s="193">
        <v>119</v>
      </c>
      <c r="K50" s="193">
        <f>ROUND(E50*J50,2)</f>
        <v>10224.48</v>
      </c>
      <c r="L50" s="193">
        <v>21</v>
      </c>
      <c r="M50" s="193">
        <f>G50*(1+L50/100)</f>
        <v>12371.620799999999</v>
      </c>
      <c r="N50" s="193">
        <v>0</v>
      </c>
      <c r="O50" s="193">
        <f>ROUND(E50*N50,2)</f>
        <v>0</v>
      </c>
      <c r="P50" s="193">
        <v>0</v>
      </c>
      <c r="Q50" s="193">
        <f>ROUND(E50*P50,2)</f>
        <v>0</v>
      </c>
      <c r="R50" s="193"/>
      <c r="S50" s="193"/>
      <c r="T50" s="194">
        <v>0</v>
      </c>
      <c r="U50" s="193">
        <f>ROUND(E50*T50,2)</f>
        <v>0</v>
      </c>
      <c r="V50" s="169"/>
      <c r="W50" s="169"/>
      <c r="X50" s="169"/>
      <c r="Y50" s="169"/>
      <c r="Z50" s="169"/>
      <c r="AA50" s="169"/>
      <c r="AB50" s="169"/>
      <c r="AC50" s="169"/>
      <c r="AD50" s="169"/>
      <c r="AE50" s="169" t="s">
        <v>128</v>
      </c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outlineLevel="1" x14ac:dyDescent="0.2">
      <c r="A51" s="170"/>
      <c r="B51" s="180"/>
      <c r="C51" s="204" t="s">
        <v>166</v>
      </c>
      <c r="D51" s="183"/>
      <c r="E51" s="188">
        <v>85.92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4"/>
      <c r="U51" s="193"/>
      <c r="V51" s="169"/>
      <c r="W51" s="169"/>
      <c r="X51" s="169"/>
      <c r="Y51" s="169"/>
      <c r="Z51" s="169"/>
      <c r="AA51" s="169"/>
      <c r="AB51" s="169"/>
      <c r="AC51" s="169"/>
      <c r="AD51" s="169"/>
      <c r="AE51" s="169" t="s">
        <v>130</v>
      </c>
      <c r="AF51" s="169">
        <v>0</v>
      </c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ht="22.5" outlineLevel="1" x14ac:dyDescent="0.2">
      <c r="A52" s="170">
        <v>10</v>
      </c>
      <c r="B52" s="180" t="s">
        <v>167</v>
      </c>
      <c r="C52" s="203" t="s">
        <v>168</v>
      </c>
      <c r="D52" s="182" t="s">
        <v>127</v>
      </c>
      <c r="E52" s="187">
        <v>13.509600000000001</v>
      </c>
      <c r="F52" s="193">
        <v>12.16</v>
      </c>
      <c r="G52" s="193">
        <v>164.28</v>
      </c>
      <c r="H52" s="193">
        <v>0</v>
      </c>
      <c r="I52" s="193">
        <f>ROUND(E52*H52,2)</f>
        <v>0</v>
      </c>
      <c r="J52" s="193">
        <v>12.16</v>
      </c>
      <c r="K52" s="193">
        <f>ROUND(E52*J52,2)</f>
        <v>164.28</v>
      </c>
      <c r="L52" s="193">
        <v>21</v>
      </c>
      <c r="M52" s="193">
        <f>G52*(1+L52/100)</f>
        <v>198.77879999999999</v>
      </c>
      <c r="N52" s="193">
        <v>0</v>
      </c>
      <c r="O52" s="193">
        <f>ROUND(E52*N52,2)</f>
        <v>0</v>
      </c>
      <c r="P52" s="193">
        <v>0</v>
      </c>
      <c r="Q52" s="193">
        <f>ROUND(E52*P52,2)</f>
        <v>0</v>
      </c>
      <c r="R52" s="193"/>
      <c r="S52" s="193"/>
      <c r="T52" s="194">
        <v>0</v>
      </c>
      <c r="U52" s="193">
        <f>ROUND(E52*T52,2)</f>
        <v>0</v>
      </c>
      <c r="V52" s="169"/>
      <c r="W52" s="169"/>
      <c r="X52" s="169"/>
      <c r="Y52" s="169"/>
      <c r="Z52" s="169"/>
      <c r="AA52" s="169"/>
      <c r="AB52" s="169"/>
      <c r="AC52" s="169"/>
      <c r="AD52" s="169"/>
      <c r="AE52" s="169" t="s">
        <v>128</v>
      </c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ht="22.5" outlineLevel="1" x14ac:dyDescent="0.2">
      <c r="A53" s="170"/>
      <c r="B53" s="180"/>
      <c r="C53" s="204" t="s">
        <v>163</v>
      </c>
      <c r="D53" s="183"/>
      <c r="E53" s="188">
        <v>13.509600000000001</v>
      </c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4"/>
      <c r="U53" s="193"/>
      <c r="V53" s="169"/>
      <c r="W53" s="169"/>
      <c r="X53" s="169"/>
      <c r="Y53" s="169"/>
      <c r="Z53" s="169"/>
      <c r="AA53" s="169"/>
      <c r="AB53" s="169"/>
      <c r="AC53" s="169"/>
      <c r="AD53" s="169"/>
      <c r="AE53" s="169" t="s">
        <v>130</v>
      </c>
      <c r="AF53" s="169">
        <v>0</v>
      </c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outlineLevel="1" x14ac:dyDescent="0.2">
      <c r="A54" s="170">
        <v>11</v>
      </c>
      <c r="B54" s="180" t="s">
        <v>169</v>
      </c>
      <c r="C54" s="203" t="s">
        <v>170</v>
      </c>
      <c r="D54" s="182" t="s">
        <v>127</v>
      </c>
      <c r="E54" s="187">
        <v>85.92</v>
      </c>
      <c r="F54" s="193">
        <v>191.25</v>
      </c>
      <c r="G54" s="193">
        <v>16432.2</v>
      </c>
      <c r="H54" s="193">
        <v>0</v>
      </c>
      <c r="I54" s="193">
        <f>ROUND(E54*H54,2)</f>
        <v>0</v>
      </c>
      <c r="J54" s="193">
        <v>191.25</v>
      </c>
      <c r="K54" s="193">
        <f>ROUND(E54*J54,2)</f>
        <v>16432.2</v>
      </c>
      <c r="L54" s="193">
        <v>21</v>
      </c>
      <c r="M54" s="193">
        <f>G54*(1+L54/100)</f>
        <v>19882.962</v>
      </c>
      <c r="N54" s="193">
        <v>0</v>
      </c>
      <c r="O54" s="193">
        <f>ROUND(E54*N54,2)</f>
        <v>0</v>
      </c>
      <c r="P54" s="193">
        <v>0</v>
      </c>
      <c r="Q54" s="193">
        <f>ROUND(E54*P54,2)</f>
        <v>0</v>
      </c>
      <c r="R54" s="193"/>
      <c r="S54" s="193"/>
      <c r="T54" s="194">
        <v>0</v>
      </c>
      <c r="U54" s="193">
        <f>ROUND(E54*T54,2)</f>
        <v>0</v>
      </c>
      <c r="V54" s="169"/>
      <c r="W54" s="169"/>
      <c r="X54" s="169"/>
      <c r="Y54" s="169"/>
      <c r="Z54" s="169"/>
      <c r="AA54" s="169"/>
      <c r="AB54" s="169"/>
      <c r="AC54" s="169"/>
      <c r="AD54" s="169"/>
      <c r="AE54" s="169" t="s">
        <v>128</v>
      </c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outlineLevel="1" x14ac:dyDescent="0.2">
      <c r="A55" s="170"/>
      <c r="B55" s="180"/>
      <c r="C55" s="204" t="s">
        <v>158</v>
      </c>
      <c r="D55" s="183"/>
      <c r="E55" s="188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4"/>
      <c r="U55" s="193"/>
      <c r="V55" s="169"/>
      <c r="W55" s="169"/>
      <c r="X55" s="169"/>
      <c r="Y55" s="169"/>
      <c r="Z55" s="169"/>
      <c r="AA55" s="169"/>
      <c r="AB55" s="169"/>
      <c r="AC55" s="169"/>
      <c r="AD55" s="169"/>
      <c r="AE55" s="169" t="s">
        <v>130</v>
      </c>
      <c r="AF55" s="169">
        <v>0</v>
      </c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ht="33.75" outlineLevel="1" x14ac:dyDescent="0.2">
      <c r="A56" s="170"/>
      <c r="B56" s="180"/>
      <c r="C56" s="204" t="s">
        <v>140</v>
      </c>
      <c r="D56" s="183"/>
      <c r="E56" s="188">
        <v>39.619999999999997</v>
      </c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4"/>
      <c r="U56" s="193"/>
      <c r="V56" s="169"/>
      <c r="W56" s="169"/>
      <c r="X56" s="169"/>
      <c r="Y56" s="169"/>
      <c r="Z56" s="169"/>
      <c r="AA56" s="169"/>
      <c r="AB56" s="169"/>
      <c r="AC56" s="169"/>
      <c r="AD56" s="169"/>
      <c r="AE56" s="169" t="s">
        <v>130</v>
      </c>
      <c r="AF56" s="169">
        <v>0</v>
      </c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 x14ac:dyDescent="0.2">
      <c r="A57" s="170"/>
      <c r="B57" s="180"/>
      <c r="C57" s="205" t="s">
        <v>134</v>
      </c>
      <c r="D57" s="184"/>
      <c r="E57" s="189">
        <v>39.619999999999997</v>
      </c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4"/>
      <c r="U57" s="193"/>
      <c r="V57" s="169"/>
      <c r="W57" s="169"/>
      <c r="X57" s="169"/>
      <c r="Y57" s="169"/>
      <c r="Z57" s="169"/>
      <c r="AA57" s="169"/>
      <c r="AB57" s="169"/>
      <c r="AC57" s="169"/>
      <c r="AD57" s="169"/>
      <c r="AE57" s="169" t="s">
        <v>130</v>
      </c>
      <c r="AF57" s="169">
        <v>1</v>
      </c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ht="22.5" outlineLevel="1" x14ac:dyDescent="0.2">
      <c r="A58" s="170"/>
      <c r="B58" s="180"/>
      <c r="C58" s="204" t="s">
        <v>159</v>
      </c>
      <c r="D58" s="183"/>
      <c r="E58" s="188">
        <v>22.5</v>
      </c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4"/>
      <c r="U58" s="193"/>
      <c r="V58" s="169"/>
      <c r="W58" s="169"/>
      <c r="X58" s="169"/>
      <c r="Y58" s="169"/>
      <c r="Z58" s="169"/>
      <c r="AA58" s="169"/>
      <c r="AB58" s="169"/>
      <c r="AC58" s="169"/>
      <c r="AD58" s="169"/>
      <c r="AE58" s="169" t="s">
        <v>130</v>
      </c>
      <c r="AF58" s="169">
        <v>0</v>
      </c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 x14ac:dyDescent="0.2">
      <c r="A59" s="170"/>
      <c r="B59" s="180"/>
      <c r="C59" s="205" t="s">
        <v>134</v>
      </c>
      <c r="D59" s="184"/>
      <c r="E59" s="189">
        <v>22.5</v>
      </c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4"/>
      <c r="U59" s="193"/>
      <c r="V59" s="169"/>
      <c r="W59" s="169"/>
      <c r="X59" s="169"/>
      <c r="Y59" s="169"/>
      <c r="Z59" s="169"/>
      <c r="AA59" s="169"/>
      <c r="AB59" s="169"/>
      <c r="AC59" s="169"/>
      <c r="AD59" s="169"/>
      <c r="AE59" s="169" t="s">
        <v>130</v>
      </c>
      <c r="AF59" s="169">
        <v>1</v>
      </c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ht="33.75" outlineLevel="1" x14ac:dyDescent="0.2">
      <c r="A60" s="170"/>
      <c r="B60" s="180"/>
      <c r="C60" s="204" t="s">
        <v>160</v>
      </c>
      <c r="D60" s="183"/>
      <c r="E60" s="188">
        <v>23.8</v>
      </c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4"/>
      <c r="U60" s="193"/>
      <c r="V60" s="169"/>
      <c r="W60" s="169"/>
      <c r="X60" s="169"/>
      <c r="Y60" s="169"/>
      <c r="Z60" s="169"/>
      <c r="AA60" s="169"/>
      <c r="AB60" s="169"/>
      <c r="AC60" s="169"/>
      <c r="AD60" s="169"/>
      <c r="AE60" s="169" t="s">
        <v>130</v>
      </c>
      <c r="AF60" s="169">
        <v>0</v>
      </c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 x14ac:dyDescent="0.2">
      <c r="A61" s="170">
        <v>12</v>
      </c>
      <c r="B61" s="180" t="s">
        <v>171</v>
      </c>
      <c r="C61" s="203" t="s">
        <v>172</v>
      </c>
      <c r="D61" s="182" t="s">
        <v>173</v>
      </c>
      <c r="E61" s="187">
        <v>20.264399999999998</v>
      </c>
      <c r="F61" s="193">
        <v>85</v>
      </c>
      <c r="G61" s="193">
        <v>1722.47</v>
      </c>
      <c r="H61" s="193">
        <v>0</v>
      </c>
      <c r="I61" s="193">
        <f>ROUND(E61*H61,2)</f>
        <v>0</v>
      </c>
      <c r="J61" s="193">
        <v>85</v>
      </c>
      <c r="K61" s="193">
        <f>ROUND(E61*J61,2)</f>
        <v>1722.47</v>
      </c>
      <c r="L61" s="193">
        <v>21</v>
      </c>
      <c r="M61" s="193">
        <f>G61*(1+L61/100)</f>
        <v>2084.1887000000002</v>
      </c>
      <c r="N61" s="193">
        <v>0</v>
      </c>
      <c r="O61" s="193">
        <f>ROUND(E61*N61,2)</f>
        <v>0</v>
      </c>
      <c r="P61" s="193">
        <v>0</v>
      </c>
      <c r="Q61" s="193">
        <f>ROUND(E61*P61,2)</f>
        <v>0</v>
      </c>
      <c r="R61" s="193"/>
      <c r="S61" s="193"/>
      <c r="T61" s="194">
        <v>0</v>
      </c>
      <c r="U61" s="193">
        <f>ROUND(E61*T61,2)</f>
        <v>0</v>
      </c>
      <c r="V61" s="169"/>
      <c r="W61" s="169"/>
      <c r="X61" s="169"/>
      <c r="Y61" s="169"/>
      <c r="Z61" s="169"/>
      <c r="AA61" s="169"/>
      <c r="AB61" s="169"/>
      <c r="AC61" s="169"/>
      <c r="AD61" s="169"/>
      <c r="AE61" s="169" t="s">
        <v>128</v>
      </c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ht="22.5" outlineLevel="1" x14ac:dyDescent="0.2">
      <c r="A62" s="170"/>
      <c r="B62" s="180"/>
      <c r="C62" s="204" t="s">
        <v>174</v>
      </c>
      <c r="D62" s="183"/>
      <c r="E62" s="188">
        <v>20.264399999999998</v>
      </c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4"/>
      <c r="U62" s="193"/>
      <c r="V62" s="169"/>
      <c r="W62" s="169"/>
      <c r="X62" s="169"/>
      <c r="Y62" s="169"/>
      <c r="Z62" s="169"/>
      <c r="AA62" s="169"/>
      <c r="AB62" s="169"/>
      <c r="AC62" s="169"/>
      <c r="AD62" s="169"/>
      <c r="AE62" s="169" t="s">
        <v>130</v>
      </c>
      <c r="AF62" s="169">
        <v>0</v>
      </c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x14ac:dyDescent="0.2">
      <c r="A63" s="176" t="s">
        <v>123</v>
      </c>
      <c r="B63" s="181" t="s">
        <v>74</v>
      </c>
      <c r="C63" s="206" t="s">
        <v>75</v>
      </c>
      <c r="D63" s="185"/>
      <c r="E63" s="190"/>
      <c r="F63" s="195"/>
      <c r="G63" s="195">
        <f>SUMIF(AE64:AE77,"&lt;&gt;NOR",G64:G77)</f>
        <v>7969.08</v>
      </c>
      <c r="H63" s="195"/>
      <c r="I63" s="195">
        <f>SUM(I64:I77)</f>
        <v>4814.2</v>
      </c>
      <c r="J63" s="195"/>
      <c r="K63" s="195">
        <f>SUM(K64:K77)</f>
        <v>3154.88</v>
      </c>
      <c r="L63" s="195"/>
      <c r="M63" s="195">
        <f>SUM(M64:M77)</f>
        <v>9642.5867999999991</v>
      </c>
      <c r="N63" s="195"/>
      <c r="O63" s="195">
        <f>SUM(O64:O77)</f>
        <v>23.12</v>
      </c>
      <c r="P63" s="195"/>
      <c r="Q63" s="195">
        <f>SUM(Q64:Q77)</f>
        <v>0</v>
      </c>
      <c r="R63" s="195"/>
      <c r="S63" s="195"/>
      <c r="T63" s="196"/>
      <c r="U63" s="195">
        <f>SUM(U64:U77)</f>
        <v>0</v>
      </c>
      <c r="AE63" t="s">
        <v>124</v>
      </c>
    </row>
    <row r="64" spans="1:60" outlineLevel="1" x14ac:dyDescent="0.2">
      <c r="A64" s="170">
        <v>13</v>
      </c>
      <c r="B64" s="180" t="s">
        <v>175</v>
      </c>
      <c r="C64" s="203" t="s">
        <v>176</v>
      </c>
      <c r="D64" s="182" t="s">
        <v>127</v>
      </c>
      <c r="E64" s="187">
        <v>12.843</v>
      </c>
      <c r="F64" s="193">
        <v>245.65</v>
      </c>
      <c r="G64" s="193">
        <v>3154.88</v>
      </c>
      <c r="H64" s="193">
        <v>0</v>
      </c>
      <c r="I64" s="193">
        <f>ROUND(E64*H64,2)</f>
        <v>0</v>
      </c>
      <c r="J64" s="193">
        <v>245.65</v>
      </c>
      <c r="K64" s="193">
        <f>ROUND(E64*J64,2)</f>
        <v>3154.88</v>
      </c>
      <c r="L64" s="193">
        <v>21</v>
      </c>
      <c r="M64" s="193">
        <f>G64*(1+L64/100)</f>
        <v>3817.4047999999998</v>
      </c>
      <c r="N64" s="193">
        <v>0</v>
      </c>
      <c r="O64" s="193">
        <f>ROUND(E64*N64,2)</f>
        <v>0</v>
      </c>
      <c r="P64" s="193">
        <v>0</v>
      </c>
      <c r="Q64" s="193">
        <f>ROUND(E64*P64,2)</f>
        <v>0</v>
      </c>
      <c r="R64" s="193"/>
      <c r="S64" s="193"/>
      <c r="T64" s="194">
        <v>0</v>
      </c>
      <c r="U64" s="193">
        <f>ROUND(E64*T64,2)</f>
        <v>0</v>
      </c>
      <c r="V64" s="169"/>
      <c r="W64" s="169"/>
      <c r="X64" s="169"/>
      <c r="Y64" s="169"/>
      <c r="Z64" s="169"/>
      <c r="AA64" s="169"/>
      <c r="AB64" s="169"/>
      <c r="AC64" s="169"/>
      <c r="AD64" s="169"/>
      <c r="AE64" s="169" t="s">
        <v>128</v>
      </c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ht="33.75" outlineLevel="1" x14ac:dyDescent="0.2">
      <c r="A65" s="170"/>
      <c r="B65" s="180"/>
      <c r="C65" s="204" t="s">
        <v>177</v>
      </c>
      <c r="D65" s="183"/>
      <c r="E65" s="188">
        <v>5.9429999999999996</v>
      </c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4"/>
      <c r="U65" s="193"/>
      <c r="V65" s="169"/>
      <c r="W65" s="169"/>
      <c r="X65" s="169"/>
      <c r="Y65" s="169"/>
      <c r="Z65" s="169"/>
      <c r="AA65" s="169"/>
      <c r="AB65" s="169"/>
      <c r="AC65" s="169"/>
      <c r="AD65" s="169"/>
      <c r="AE65" s="169" t="s">
        <v>130</v>
      </c>
      <c r="AF65" s="169">
        <v>0</v>
      </c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</row>
    <row r="66" spans="1:60" outlineLevel="1" x14ac:dyDescent="0.2">
      <c r="A66" s="170"/>
      <c r="B66" s="180"/>
      <c r="C66" s="205" t="s">
        <v>134</v>
      </c>
      <c r="D66" s="184"/>
      <c r="E66" s="189">
        <v>5.9429999999999996</v>
      </c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4"/>
      <c r="U66" s="193"/>
      <c r="V66" s="169"/>
      <c r="W66" s="169"/>
      <c r="X66" s="169"/>
      <c r="Y66" s="169"/>
      <c r="Z66" s="169"/>
      <c r="AA66" s="169"/>
      <c r="AB66" s="169"/>
      <c r="AC66" s="169"/>
      <c r="AD66" s="169"/>
      <c r="AE66" s="169" t="s">
        <v>130</v>
      </c>
      <c r="AF66" s="169">
        <v>1</v>
      </c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ht="22.5" outlineLevel="1" x14ac:dyDescent="0.2">
      <c r="A67" s="170"/>
      <c r="B67" s="180"/>
      <c r="C67" s="204" t="s">
        <v>178</v>
      </c>
      <c r="D67" s="183"/>
      <c r="E67" s="188">
        <v>2.7</v>
      </c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4"/>
      <c r="U67" s="193"/>
      <c r="V67" s="169"/>
      <c r="W67" s="169"/>
      <c r="X67" s="169"/>
      <c r="Y67" s="169"/>
      <c r="Z67" s="169"/>
      <c r="AA67" s="169"/>
      <c r="AB67" s="169"/>
      <c r="AC67" s="169"/>
      <c r="AD67" s="169"/>
      <c r="AE67" s="169" t="s">
        <v>130</v>
      </c>
      <c r="AF67" s="169">
        <v>0</v>
      </c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outlineLevel="1" x14ac:dyDescent="0.2">
      <c r="A68" s="170"/>
      <c r="B68" s="180"/>
      <c r="C68" s="205" t="s">
        <v>134</v>
      </c>
      <c r="D68" s="184"/>
      <c r="E68" s="189">
        <v>2.7</v>
      </c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4"/>
      <c r="U68" s="193"/>
      <c r="V68" s="169"/>
      <c r="W68" s="169"/>
      <c r="X68" s="169"/>
      <c r="Y68" s="169"/>
      <c r="Z68" s="169"/>
      <c r="AA68" s="169"/>
      <c r="AB68" s="169"/>
      <c r="AC68" s="169"/>
      <c r="AD68" s="169"/>
      <c r="AE68" s="169" t="s">
        <v>130</v>
      </c>
      <c r="AF68" s="169">
        <v>1</v>
      </c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ht="22.5" outlineLevel="1" x14ac:dyDescent="0.2">
      <c r="A69" s="170"/>
      <c r="B69" s="180"/>
      <c r="C69" s="204" t="s">
        <v>179</v>
      </c>
      <c r="D69" s="183"/>
      <c r="E69" s="188">
        <v>4.2</v>
      </c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4"/>
      <c r="U69" s="193"/>
      <c r="V69" s="169"/>
      <c r="W69" s="169"/>
      <c r="X69" s="169"/>
      <c r="Y69" s="169"/>
      <c r="Z69" s="169"/>
      <c r="AA69" s="169"/>
      <c r="AB69" s="169"/>
      <c r="AC69" s="169"/>
      <c r="AD69" s="169"/>
      <c r="AE69" s="169" t="s">
        <v>130</v>
      </c>
      <c r="AF69" s="169">
        <v>0</v>
      </c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outlineLevel="1" x14ac:dyDescent="0.2">
      <c r="A70" s="170"/>
      <c r="B70" s="180"/>
      <c r="C70" s="205" t="s">
        <v>134</v>
      </c>
      <c r="D70" s="184"/>
      <c r="E70" s="189">
        <v>4.2</v>
      </c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4"/>
      <c r="U70" s="193"/>
      <c r="V70" s="169"/>
      <c r="W70" s="169"/>
      <c r="X70" s="169"/>
      <c r="Y70" s="169"/>
      <c r="Z70" s="169"/>
      <c r="AA70" s="169"/>
      <c r="AB70" s="169"/>
      <c r="AC70" s="169"/>
      <c r="AD70" s="169"/>
      <c r="AE70" s="169" t="s">
        <v>130</v>
      </c>
      <c r="AF70" s="169">
        <v>1</v>
      </c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outlineLevel="1" x14ac:dyDescent="0.2">
      <c r="A71" s="170">
        <v>14</v>
      </c>
      <c r="B71" s="180" t="s">
        <v>180</v>
      </c>
      <c r="C71" s="203" t="s">
        <v>181</v>
      </c>
      <c r="D71" s="182" t="s">
        <v>182</v>
      </c>
      <c r="E71" s="187">
        <v>23.1174</v>
      </c>
      <c r="F71" s="193">
        <v>208.25</v>
      </c>
      <c r="G71" s="193">
        <v>4814.2</v>
      </c>
      <c r="H71" s="193">
        <v>208.25</v>
      </c>
      <c r="I71" s="193">
        <f>ROUND(E71*H71,2)</f>
        <v>4814.2</v>
      </c>
      <c r="J71" s="193">
        <v>0</v>
      </c>
      <c r="K71" s="193">
        <f>ROUND(E71*J71,2)</f>
        <v>0</v>
      </c>
      <c r="L71" s="193">
        <v>21</v>
      </c>
      <c r="M71" s="193">
        <f>G71*(1+L71/100)</f>
        <v>5825.1819999999998</v>
      </c>
      <c r="N71" s="193">
        <v>1</v>
      </c>
      <c r="O71" s="193">
        <f>ROUND(E71*N71,2)</f>
        <v>23.12</v>
      </c>
      <c r="P71" s="193">
        <v>0</v>
      </c>
      <c r="Q71" s="193">
        <f>ROUND(E71*P71,2)</f>
        <v>0</v>
      </c>
      <c r="R71" s="193"/>
      <c r="S71" s="193"/>
      <c r="T71" s="194">
        <v>0</v>
      </c>
      <c r="U71" s="193">
        <f>ROUND(E71*T71,2)</f>
        <v>0</v>
      </c>
      <c r="V71" s="169"/>
      <c r="W71" s="169"/>
      <c r="X71" s="169"/>
      <c r="Y71" s="169"/>
      <c r="Z71" s="169"/>
      <c r="AA71" s="169"/>
      <c r="AB71" s="169"/>
      <c r="AC71" s="169"/>
      <c r="AD71" s="169"/>
      <c r="AE71" s="169" t="s">
        <v>183</v>
      </c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ht="33.75" outlineLevel="1" x14ac:dyDescent="0.2">
      <c r="A72" s="170"/>
      <c r="B72" s="180"/>
      <c r="C72" s="204" t="s">
        <v>184</v>
      </c>
      <c r="D72" s="183"/>
      <c r="E72" s="188">
        <v>10.6974</v>
      </c>
      <c r="F72" s="193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4"/>
      <c r="U72" s="193"/>
      <c r="V72" s="169"/>
      <c r="W72" s="169"/>
      <c r="X72" s="169"/>
      <c r="Y72" s="169"/>
      <c r="Z72" s="169"/>
      <c r="AA72" s="169"/>
      <c r="AB72" s="169"/>
      <c r="AC72" s="169"/>
      <c r="AD72" s="169"/>
      <c r="AE72" s="169" t="s">
        <v>130</v>
      </c>
      <c r="AF72" s="169">
        <v>0</v>
      </c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outlineLevel="1" x14ac:dyDescent="0.2">
      <c r="A73" s="170"/>
      <c r="B73" s="180"/>
      <c r="C73" s="205" t="s">
        <v>134</v>
      </c>
      <c r="D73" s="184"/>
      <c r="E73" s="189">
        <v>10.6974</v>
      </c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4"/>
      <c r="U73" s="193"/>
      <c r="V73" s="169"/>
      <c r="W73" s="169"/>
      <c r="X73" s="169"/>
      <c r="Y73" s="169"/>
      <c r="Z73" s="169"/>
      <c r="AA73" s="169"/>
      <c r="AB73" s="169"/>
      <c r="AC73" s="169"/>
      <c r="AD73" s="169"/>
      <c r="AE73" s="169" t="s">
        <v>130</v>
      </c>
      <c r="AF73" s="169">
        <v>1</v>
      </c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ht="22.5" outlineLevel="1" x14ac:dyDescent="0.2">
      <c r="A74" s="170"/>
      <c r="B74" s="180"/>
      <c r="C74" s="204" t="s">
        <v>185</v>
      </c>
      <c r="D74" s="183"/>
      <c r="E74" s="188">
        <v>4.8600000000000003</v>
      </c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4"/>
      <c r="U74" s="193"/>
      <c r="V74" s="169"/>
      <c r="W74" s="169"/>
      <c r="X74" s="169"/>
      <c r="Y74" s="169"/>
      <c r="Z74" s="169"/>
      <c r="AA74" s="169"/>
      <c r="AB74" s="169"/>
      <c r="AC74" s="169"/>
      <c r="AD74" s="169"/>
      <c r="AE74" s="169" t="s">
        <v>130</v>
      </c>
      <c r="AF74" s="169">
        <v>0</v>
      </c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outlineLevel="1" x14ac:dyDescent="0.2">
      <c r="A75" s="170"/>
      <c r="B75" s="180"/>
      <c r="C75" s="205" t="s">
        <v>134</v>
      </c>
      <c r="D75" s="184"/>
      <c r="E75" s="189">
        <v>4.8600000000000003</v>
      </c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4"/>
      <c r="U75" s="193"/>
      <c r="V75" s="169"/>
      <c r="W75" s="169"/>
      <c r="X75" s="169"/>
      <c r="Y75" s="169"/>
      <c r="Z75" s="169"/>
      <c r="AA75" s="169"/>
      <c r="AB75" s="169"/>
      <c r="AC75" s="169"/>
      <c r="AD75" s="169"/>
      <c r="AE75" s="169" t="s">
        <v>130</v>
      </c>
      <c r="AF75" s="169">
        <v>1</v>
      </c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ht="22.5" outlineLevel="1" x14ac:dyDescent="0.2">
      <c r="A76" s="170"/>
      <c r="B76" s="180"/>
      <c r="C76" s="204" t="s">
        <v>186</v>
      </c>
      <c r="D76" s="183"/>
      <c r="E76" s="188">
        <v>7.56</v>
      </c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4"/>
      <c r="U76" s="193"/>
      <c r="V76" s="169"/>
      <c r="W76" s="169"/>
      <c r="X76" s="169"/>
      <c r="Y76" s="169"/>
      <c r="Z76" s="169"/>
      <c r="AA76" s="169"/>
      <c r="AB76" s="169"/>
      <c r="AC76" s="169"/>
      <c r="AD76" s="169"/>
      <c r="AE76" s="169" t="s">
        <v>130</v>
      </c>
      <c r="AF76" s="169">
        <v>0</v>
      </c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outlineLevel="1" x14ac:dyDescent="0.2">
      <c r="A77" s="170"/>
      <c r="B77" s="180"/>
      <c r="C77" s="205" t="s">
        <v>134</v>
      </c>
      <c r="D77" s="184"/>
      <c r="E77" s="189">
        <v>7.56</v>
      </c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4"/>
      <c r="U77" s="193"/>
      <c r="V77" s="169"/>
      <c r="W77" s="169"/>
      <c r="X77" s="169"/>
      <c r="Y77" s="169"/>
      <c r="Z77" s="169"/>
      <c r="AA77" s="169"/>
      <c r="AB77" s="169"/>
      <c r="AC77" s="169"/>
      <c r="AD77" s="169"/>
      <c r="AE77" s="169" t="s">
        <v>130</v>
      </c>
      <c r="AF77" s="169">
        <v>1</v>
      </c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x14ac:dyDescent="0.2">
      <c r="A78" s="176" t="s">
        <v>123</v>
      </c>
      <c r="B78" s="181" t="s">
        <v>76</v>
      </c>
      <c r="C78" s="206" t="s">
        <v>77</v>
      </c>
      <c r="D78" s="185"/>
      <c r="E78" s="190"/>
      <c r="F78" s="195"/>
      <c r="G78" s="195">
        <f>SUMIF(AE79:AE83,"&lt;&gt;NOR",G79:G83)</f>
        <v>970.06</v>
      </c>
      <c r="H78" s="195"/>
      <c r="I78" s="195">
        <f>SUM(I79:I83)</f>
        <v>0</v>
      </c>
      <c r="J78" s="195"/>
      <c r="K78" s="195">
        <f>SUM(K79:K83)</f>
        <v>970.06</v>
      </c>
      <c r="L78" s="195"/>
      <c r="M78" s="195">
        <f>SUM(M79:M83)</f>
        <v>1173.7725999999998</v>
      </c>
      <c r="N78" s="195"/>
      <c r="O78" s="195">
        <f>SUM(O79:O83)</f>
        <v>0.95000000000000007</v>
      </c>
      <c r="P78" s="195"/>
      <c r="Q78" s="195">
        <f>SUM(Q79:Q83)</f>
        <v>0</v>
      </c>
      <c r="R78" s="195"/>
      <c r="S78" s="195"/>
      <c r="T78" s="196"/>
      <c r="U78" s="195">
        <f>SUM(U79:U83)</f>
        <v>0</v>
      </c>
      <c r="AE78" t="s">
        <v>124</v>
      </c>
    </row>
    <row r="79" spans="1:60" outlineLevel="1" x14ac:dyDescent="0.2">
      <c r="A79" s="170">
        <v>15</v>
      </c>
      <c r="B79" s="180" t="s">
        <v>187</v>
      </c>
      <c r="C79" s="203" t="s">
        <v>188</v>
      </c>
      <c r="D79" s="182" t="s">
        <v>127</v>
      </c>
      <c r="E79" s="187">
        <v>0.36</v>
      </c>
      <c r="F79" s="193">
        <v>2150.5</v>
      </c>
      <c r="G79" s="193">
        <v>774.18</v>
      </c>
      <c r="H79" s="193">
        <v>0</v>
      </c>
      <c r="I79" s="193">
        <f>ROUND(E79*H79,2)</f>
        <v>0</v>
      </c>
      <c r="J79" s="193">
        <v>2150.5</v>
      </c>
      <c r="K79" s="193">
        <f>ROUND(E79*J79,2)</f>
        <v>774.18</v>
      </c>
      <c r="L79" s="193">
        <v>21</v>
      </c>
      <c r="M79" s="193">
        <f>G79*(1+L79/100)</f>
        <v>936.75779999999986</v>
      </c>
      <c r="N79" s="193">
        <v>2.5249999999999999</v>
      </c>
      <c r="O79" s="193">
        <f>ROUND(E79*N79,2)</f>
        <v>0.91</v>
      </c>
      <c r="P79" s="193">
        <v>0</v>
      </c>
      <c r="Q79" s="193">
        <f>ROUND(E79*P79,2)</f>
        <v>0</v>
      </c>
      <c r="R79" s="193"/>
      <c r="S79" s="193"/>
      <c r="T79" s="194">
        <v>0</v>
      </c>
      <c r="U79" s="193">
        <f>ROUND(E79*T79,2)</f>
        <v>0</v>
      </c>
      <c r="V79" s="169"/>
      <c r="W79" s="169"/>
      <c r="X79" s="169"/>
      <c r="Y79" s="169"/>
      <c r="Z79" s="169"/>
      <c r="AA79" s="169"/>
      <c r="AB79" s="169"/>
      <c r="AC79" s="169"/>
      <c r="AD79" s="169"/>
      <c r="AE79" s="169" t="s">
        <v>128</v>
      </c>
      <c r="AF79" s="169"/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outlineLevel="1" x14ac:dyDescent="0.2">
      <c r="A80" s="170"/>
      <c r="B80" s="180"/>
      <c r="C80" s="204" t="s">
        <v>189</v>
      </c>
      <c r="D80" s="183"/>
      <c r="E80" s="188">
        <v>0.36</v>
      </c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4"/>
      <c r="U80" s="193"/>
      <c r="V80" s="169"/>
      <c r="W80" s="169"/>
      <c r="X80" s="169"/>
      <c r="Y80" s="169"/>
      <c r="Z80" s="169"/>
      <c r="AA80" s="169"/>
      <c r="AB80" s="169"/>
      <c r="AC80" s="169"/>
      <c r="AD80" s="169"/>
      <c r="AE80" s="169" t="s">
        <v>130</v>
      </c>
      <c r="AF80" s="169">
        <v>0</v>
      </c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</row>
    <row r="81" spans="1:60" outlineLevel="1" x14ac:dyDescent="0.2">
      <c r="A81" s="170">
        <v>16</v>
      </c>
      <c r="B81" s="180" t="s">
        <v>190</v>
      </c>
      <c r="C81" s="203" t="s">
        <v>191</v>
      </c>
      <c r="D81" s="182" t="s">
        <v>146</v>
      </c>
      <c r="E81" s="187">
        <v>0.93</v>
      </c>
      <c r="F81" s="193">
        <v>171.7</v>
      </c>
      <c r="G81" s="193">
        <v>159.68</v>
      </c>
      <c r="H81" s="193">
        <v>0</v>
      </c>
      <c r="I81" s="193">
        <f>ROUND(E81*H81,2)</f>
        <v>0</v>
      </c>
      <c r="J81" s="193">
        <v>171.7</v>
      </c>
      <c r="K81" s="193">
        <f>ROUND(E81*J81,2)</f>
        <v>159.68</v>
      </c>
      <c r="L81" s="193">
        <v>21</v>
      </c>
      <c r="M81" s="193">
        <f>G81*(1+L81/100)</f>
        <v>193.21280000000002</v>
      </c>
      <c r="N81" s="193">
        <v>3.9199999999999999E-2</v>
      </c>
      <c r="O81" s="193">
        <f>ROUND(E81*N81,2)</f>
        <v>0.04</v>
      </c>
      <c r="P81" s="193">
        <v>0</v>
      </c>
      <c r="Q81" s="193">
        <f>ROUND(E81*P81,2)</f>
        <v>0</v>
      </c>
      <c r="R81" s="193"/>
      <c r="S81" s="193"/>
      <c r="T81" s="194">
        <v>0</v>
      </c>
      <c r="U81" s="193">
        <f>ROUND(E81*T81,2)</f>
        <v>0</v>
      </c>
      <c r="V81" s="169"/>
      <c r="W81" s="169"/>
      <c r="X81" s="169"/>
      <c r="Y81" s="169"/>
      <c r="Z81" s="169"/>
      <c r="AA81" s="169"/>
      <c r="AB81" s="169"/>
      <c r="AC81" s="169"/>
      <c r="AD81" s="169"/>
      <c r="AE81" s="169" t="s">
        <v>128</v>
      </c>
      <c r="AF81" s="169"/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</row>
    <row r="82" spans="1:60" outlineLevel="1" x14ac:dyDescent="0.2">
      <c r="A82" s="170"/>
      <c r="B82" s="180"/>
      <c r="C82" s="204" t="s">
        <v>192</v>
      </c>
      <c r="D82" s="183"/>
      <c r="E82" s="188">
        <v>0.93</v>
      </c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4"/>
      <c r="U82" s="193"/>
      <c r="V82" s="169"/>
      <c r="W82" s="169"/>
      <c r="X82" s="169"/>
      <c r="Y82" s="169"/>
      <c r="Z82" s="169"/>
      <c r="AA82" s="169"/>
      <c r="AB82" s="169"/>
      <c r="AC82" s="169"/>
      <c r="AD82" s="169"/>
      <c r="AE82" s="169" t="s">
        <v>130</v>
      </c>
      <c r="AF82" s="169">
        <v>0</v>
      </c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</row>
    <row r="83" spans="1:60" outlineLevel="1" x14ac:dyDescent="0.2">
      <c r="A83" s="170">
        <v>17</v>
      </c>
      <c r="B83" s="180" t="s">
        <v>193</v>
      </c>
      <c r="C83" s="203" t="s">
        <v>194</v>
      </c>
      <c r="D83" s="182" t="s">
        <v>146</v>
      </c>
      <c r="E83" s="187">
        <v>0.93</v>
      </c>
      <c r="F83" s="193">
        <v>38.93</v>
      </c>
      <c r="G83" s="193">
        <v>36.200000000000003</v>
      </c>
      <c r="H83" s="193">
        <v>0</v>
      </c>
      <c r="I83" s="193">
        <f>ROUND(E83*H83,2)</f>
        <v>0</v>
      </c>
      <c r="J83" s="193">
        <v>38.93</v>
      </c>
      <c r="K83" s="193">
        <f>ROUND(E83*J83,2)</f>
        <v>36.200000000000003</v>
      </c>
      <c r="L83" s="193">
        <v>21</v>
      </c>
      <c r="M83" s="193">
        <f>G83*(1+L83/100)</f>
        <v>43.802</v>
      </c>
      <c r="N83" s="193">
        <v>0</v>
      </c>
      <c r="O83" s="193">
        <f>ROUND(E83*N83,2)</f>
        <v>0</v>
      </c>
      <c r="P83" s="193">
        <v>0</v>
      </c>
      <c r="Q83" s="193">
        <f>ROUND(E83*P83,2)</f>
        <v>0</v>
      </c>
      <c r="R83" s="193"/>
      <c r="S83" s="193"/>
      <c r="T83" s="194">
        <v>0</v>
      </c>
      <c r="U83" s="193">
        <f>ROUND(E83*T83,2)</f>
        <v>0</v>
      </c>
      <c r="V83" s="169"/>
      <c r="W83" s="169"/>
      <c r="X83" s="169"/>
      <c r="Y83" s="169"/>
      <c r="Z83" s="169"/>
      <c r="AA83" s="169"/>
      <c r="AB83" s="169"/>
      <c r="AC83" s="169"/>
      <c r="AD83" s="169"/>
      <c r="AE83" s="169" t="s">
        <v>128</v>
      </c>
      <c r="AF83" s="169"/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x14ac:dyDescent="0.2">
      <c r="A84" s="176" t="s">
        <v>123</v>
      </c>
      <c r="B84" s="181" t="s">
        <v>78</v>
      </c>
      <c r="C84" s="206" t="s">
        <v>79</v>
      </c>
      <c r="D84" s="185"/>
      <c r="E84" s="190"/>
      <c r="F84" s="195"/>
      <c r="G84" s="195">
        <f>SUMIF(AE85:AE86,"&lt;&gt;NOR",G85:G86)</f>
        <v>5162.22</v>
      </c>
      <c r="H84" s="195"/>
      <c r="I84" s="195">
        <f>SUM(I85:I86)</f>
        <v>0</v>
      </c>
      <c r="J84" s="195"/>
      <c r="K84" s="195">
        <f>SUM(K85:K86)</f>
        <v>5162.22</v>
      </c>
      <c r="L84" s="195"/>
      <c r="M84" s="195">
        <f>SUM(M85:M86)</f>
        <v>6246.2862000000005</v>
      </c>
      <c r="N84" s="195"/>
      <c r="O84" s="195">
        <f>SUM(O85:O86)</f>
        <v>2.79</v>
      </c>
      <c r="P84" s="195"/>
      <c r="Q84" s="195">
        <f>SUM(Q85:Q86)</f>
        <v>0</v>
      </c>
      <c r="R84" s="195"/>
      <c r="S84" s="195"/>
      <c r="T84" s="196"/>
      <c r="U84" s="195">
        <f>SUM(U85:U86)</f>
        <v>0</v>
      </c>
      <c r="AE84" t="s">
        <v>124</v>
      </c>
    </row>
    <row r="85" spans="1:60" outlineLevel="1" x14ac:dyDescent="0.2">
      <c r="A85" s="170">
        <v>18</v>
      </c>
      <c r="B85" s="180" t="s">
        <v>195</v>
      </c>
      <c r="C85" s="203" t="s">
        <v>196</v>
      </c>
      <c r="D85" s="182" t="s">
        <v>127</v>
      </c>
      <c r="E85" s="187">
        <v>1.26</v>
      </c>
      <c r="F85" s="193">
        <v>4097</v>
      </c>
      <c r="G85" s="193">
        <v>5162.22</v>
      </c>
      <c r="H85" s="193">
        <v>0</v>
      </c>
      <c r="I85" s="193">
        <f>ROUND(E85*H85,2)</f>
        <v>0</v>
      </c>
      <c r="J85" s="193">
        <v>4097</v>
      </c>
      <c r="K85" s="193">
        <f>ROUND(E85*J85,2)</f>
        <v>5162.22</v>
      </c>
      <c r="L85" s="193">
        <v>21</v>
      </c>
      <c r="M85" s="193">
        <f>G85*(1+L85/100)</f>
        <v>6246.2862000000005</v>
      </c>
      <c r="N85" s="193">
        <v>2.21366</v>
      </c>
      <c r="O85" s="193">
        <f>ROUND(E85*N85,2)</f>
        <v>2.79</v>
      </c>
      <c r="P85" s="193">
        <v>0</v>
      </c>
      <c r="Q85" s="193">
        <f>ROUND(E85*P85,2)</f>
        <v>0</v>
      </c>
      <c r="R85" s="193"/>
      <c r="S85" s="193"/>
      <c r="T85" s="194">
        <v>0</v>
      </c>
      <c r="U85" s="193">
        <f>ROUND(E85*T85,2)</f>
        <v>0</v>
      </c>
      <c r="V85" s="169"/>
      <c r="W85" s="169"/>
      <c r="X85" s="169"/>
      <c r="Y85" s="169"/>
      <c r="Z85" s="169"/>
      <c r="AA85" s="169"/>
      <c r="AB85" s="169"/>
      <c r="AC85" s="169"/>
      <c r="AD85" s="169"/>
      <c r="AE85" s="169" t="s">
        <v>128</v>
      </c>
      <c r="AF85" s="169"/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ht="22.5" outlineLevel="1" x14ac:dyDescent="0.2">
      <c r="A86" s="170"/>
      <c r="B86" s="180"/>
      <c r="C86" s="204" t="s">
        <v>197</v>
      </c>
      <c r="D86" s="183"/>
      <c r="E86" s="188">
        <v>1.26</v>
      </c>
      <c r="F86" s="193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4"/>
      <c r="U86" s="193"/>
      <c r="V86" s="169"/>
      <c r="W86" s="169"/>
      <c r="X86" s="169"/>
      <c r="Y86" s="169"/>
      <c r="Z86" s="169"/>
      <c r="AA86" s="169"/>
      <c r="AB86" s="169"/>
      <c r="AC86" s="169"/>
      <c r="AD86" s="169"/>
      <c r="AE86" s="169" t="s">
        <v>130</v>
      </c>
      <c r="AF86" s="169">
        <v>0</v>
      </c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x14ac:dyDescent="0.2">
      <c r="A87" s="176" t="s">
        <v>123</v>
      </c>
      <c r="B87" s="181" t="s">
        <v>80</v>
      </c>
      <c r="C87" s="206" t="s">
        <v>81</v>
      </c>
      <c r="D87" s="185"/>
      <c r="E87" s="190"/>
      <c r="F87" s="195"/>
      <c r="G87" s="195">
        <f>SUMIF(AE88:AE95,"&lt;&gt;NOR",G88:G95)</f>
        <v>2303.5100000000002</v>
      </c>
      <c r="H87" s="195"/>
      <c r="I87" s="195">
        <f>SUM(I88:I95)</f>
        <v>105.46</v>
      </c>
      <c r="J87" s="195"/>
      <c r="K87" s="195">
        <f>SUM(K88:K95)</f>
        <v>2198.0500000000002</v>
      </c>
      <c r="L87" s="195"/>
      <c r="M87" s="195">
        <f>SUM(M88:M95)</f>
        <v>2787.2471</v>
      </c>
      <c r="N87" s="195"/>
      <c r="O87" s="195">
        <f>SUM(O88:O95)</f>
        <v>1.1900000000000002</v>
      </c>
      <c r="P87" s="195"/>
      <c r="Q87" s="195">
        <f>SUM(Q88:Q95)</f>
        <v>0</v>
      </c>
      <c r="R87" s="195"/>
      <c r="S87" s="195"/>
      <c r="T87" s="196"/>
      <c r="U87" s="195">
        <f>SUM(U88:U95)</f>
        <v>0.88</v>
      </c>
      <c r="AE87" t="s">
        <v>124</v>
      </c>
    </row>
    <row r="88" spans="1:60" outlineLevel="1" x14ac:dyDescent="0.2">
      <c r="A88" s="170">
        <v>19</v>
      </c>
      <c r="B88" s="180" t="s">
        <v>198</v>
      </c>
      <c r="C88" s="203" t="s">
        <v>199</v>
      </c>
      <c r="D88" s="182" t="s">
        <v>127</v>
      </c>
      <c r="E88" s="187">
        <v>0.42</v>
      </c>
      <c r="F88" s="193">
        <v>2448</v>
      </c>
      <c r="G88" s="193">
        <v>1028.1600000000001</v>
      </c>
      <c r="H88" s="193">
        <v>0</v>
      </c>
      <c r="I88" s="193">
        <f>ROUND(E88*H88,2)</f>
        <v>0</v>
      </c>
      <c r="J88" s="193">
        <v>2448</v>
      </c>
      <c r="K88" s="193">
        <f>ROUND(E88*J88,2)</f>
        <v>1028.1600000000001</v>
      </c>
      <c r="L88" s="193">
        <v>21</v>
      </c>
      <c r="M88" s="193">
        <f>G88*(1+L88/100)</f>
        <v>1244.0736000000002</v>
      </c>
      <c r="N88" s="193">
        <v>2.5251399999999999</v>
      </c>
      <c r="O88" s="193">
        <f>ROUND(E88*N88,2)</f>
        <v>1.06</v>
      </c>
      <c r="P88" s="193">
        <v>0</v>
      </c>
      <c r="Q88" s="193">
        <f>ROUND(E88*P88,2)</f>
        <v>0</v>
      </c>
      <c r="R88" s="193"/>
      <c r="S88" s="193"/>
      <c r="T88" s="194">
        <v>0</v>
      </c>
      <c r="U88" s="193">
        <f>ROUND(E88*T88,2)</f>
        <v>0</v>
      </c>
      <c r="V88" s="169"/>
      <c r="W88" s="169"/>
      <c r="X88" s="169"/>
      <c r="Y88" s="169"/>
      <c r="Z88" s="169"/>
      <c r="AA88" s="169"/>
      <c r="AB88" s="169"/>
      <c r="AC88" s="169"/>
      <c r="AD88" s="169"/>
      <c r="AE88" s="169" t="s">
        <v>128</v>
      </c>
      <c r="AF88" s="169"/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outlineLevel="1" x14ac:dyDescent="0.2">
      <c r="A89" s="170"/>
      <c r="B89" s="180"/>
      <c r="C89" s="204" t="s">
        <v>200</v>
      </c>
      <c r="D89" s="183"/>
      <c r="E89" s="188">
        <v>0.42</v>
      </c>
      <c r="F89" s="193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4"/>
      <c r="U89" s="193"/>
      <c r="V89" s="169"/>
      <c r="W89" s="169"/>
      <c r="X89" s="169"/>
      <c r="Y89" s="169"/>
      <c r="Z89" s="169"/>
      <c r="AA89" s="169"/>
      <c r="AB89" s="169"/>
      <c r="AC89" s="169"/>
      <c r="AD89" s="169"/>
      <c r="AE89" s="169" t="s">
        <v>130</v>
      </c>
      <c r="AF89" s="169">
        <v>0</v>
      </c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outlineLevel="1" x14ac:dyDescent="0.2">
      <c r="A90" s="170">
        <v>20</v>
      </c>
      <c r="B90" s="180" t="s">
        <v>201</v>
      </c>
      <c r="C90" s="203" t="s">
        <v>202</v>
      </c>
      <c r="D90" s="182" t="s">
        <v>146</v>
      </c>
      <c r="E90" s="187">
        <v>2.1</v>
      </c>
      <c r="F90" s="193">
        <v>349.95</v>
      </c>
      <c r="G90" s="193">
        <v>734.9</v>
      </c>
      <c r="H90" s="193">
        <v>0</v>
      </c>
      <c r="I90" s="193">
        <f>ROUND(E90*H90,2)</f>
        <v>0</v>
      </c>
      <c r="J90" s="193">
        <v>349.95</v>
      </c>
      <c r="K90" s="193">
        <f>ROUND(E90*J90,2)</f>
        <v>734.9</v>
      </c>
      <c r="L90" s="193">
        <v>21</v>
      </c>
      <c r="M90" s="193">
        <f>G90*(1+L90/100)</f>
        <v>889.22899999999993</v>
      </c>
      <c r="N90" s="193">
        <v>1.2880000000000001E-2</v>
      </c>
      <c r="O90" s="193">
        <f>ROUND(E90*N90,2)</f>
        <v>0.03</v>
      </c>
      <c r="P90" s="193">
        <v>0</v>
      </c>
      <c r="Q90" s="193">
        <f>ROUND(E90*P90,2)</f>
        <v>0</v>
      </c>
      <c r="R90" s="193"/>
      <c r="S90" s="193"/>
      <c r="T90" s="194">
        <v>0</v>
      </c>
      <c r="U90" s="193">
        <f>ROUND(E90*T90,2)</f>
        <v>0</v>
      </c>
      <c r="V90" s="169"/>
      <c r="W90" s="169"/>
      <c r="X90" s="169"/>
      <c r="Y90" s="169"/>
      <c r="Z90" s="169"/>
      <c r="AA90" s="169"/>
      <c r="AB90" s="169"/>
      <c r="AC90" s="169"/>
      <c r="AD90" s="169"/>
      <c r="AE90" s="169" t="s">
        <v>128</v>
      </c>
      <c r="AF90" s="169"/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</row>
    <row r="91" spans="1:60" ht="22.5" outlineLevel="1" x14ac:dyDescent="0.2">
      <c r="A91" s="170"/>
      <c r="B91" s="180"/>
      <c r="C91" s="204" t="s">
        <v>203</v>
      </c>
      <c r="D91" s="183"/>
      <c r="E91" s="188">
        <v>2.1</v>
      </c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4"/>
      <c r="U91" s="193"/>
      <c r="V91" s="169"/>
      <c r="W91" s="169"/>
      <c r="X91" s="169"/>
      <c r="Y91" s="169"/>
      <c r="Z91" s="169"/>
      <c r="AA91" s="169"/>
      <c r="AB91" s="169"/>
      <c r="AC91" s="169"/>
      <c r="AD91" s="169"/>
      <c r="AE91" s="169" t="s">
        <v>130</v>
      </c>
      <c r="AF91" s="169">
        <v>0</v>
      </c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</row>
    <row r="92" spans="1:60" outlineLevel="1" x14ac:dyDescent="0.2">
      <c r="A92" s="170">
        <v>21</v>
      </c>
      <c r="B92" s="180" t="s">
        <v>204</v>
      </c>
      <c r="C92" s="203" t="s">
        <v>205</v>
      </c>
      <c r="D92" s="182" t="s">
        <v>173</v>
      </c>
      <c r="E92" s="187">
        <v>7.5500000000000003E-3</v>
      </c>
      <c r="F92" s="193">
        <v>23630</v>
      </c>
      <c r="G92" s="193">
        <v>178.41</v>
      </c>
      <c r="H92" s="193">
        <v>0</v>
      </c>
      <c r="I92" s="193">
        <f>ROUND(E92*H92,2)</f>
        <v>0</v>
      </c>
      <c r="J92" s="193">
        <v>23630</v>
      </c>
      <c r="K92" s="193">
        <f>ROUND(E92*J92,2)</f>
        <v>178.41</v>
      </c>
      <c r="L92" s="193">
        <v>21</v>
      </c>
      <c r="M92" s="193">
        <f>G92*(1+L92/100)</f>
        <v>215.87609999999998</v>
      </c>
      <c r="N92" s="193">
        <v>1.0554399999999999</v>
      </c>
      <c r="O92" s="193">
        <f>ROUND(E92*N92,2)</f>
        <v>0.01</v>
      </c>
      <c r="P92" s="193">
        <v>0</v>
      </c>
      <c r="Q92" s="193">
        <f>ROUND(E92*P92,2)</f>
        <v>0</v>
      </c>
      <c r="R92" s="193"/>
      <c r="S92" s="193"/>
      <c r="T92" s="194">
        <v>0</v>
      </c>
      <c r="U92" s="193">
        <f>ROUND(E92*T92,2)</f>
        <v>0</v>
      </c>
      <c r="V92" s="169"/>
      <c r="W92" s="169"/>
      <c r="X92" s="169"/>
      <c r="Y92" s="169"/>
      <c r="Z92" s="169"/>
      <c r="AA92" s="169"/>
      <c r="AB92" s="169"/>
      <c r="AC92" s="169"/>
      <c r="AD92" s="169"/>
      <c r="AE92" s="169" t="s">
        <v>128</v>
      </c>
      <c r="AF92" s="169"/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ht="22.5" outlineLevel="1" x14ac:dyDescent="0.2">
      <c r="A93" s="170"/>
      <c r="B93" s="180"/>
      <c r="C93" s="204" t="s">
        <v>206</v>
      </c>
      <c r="D93" s="183"/>
      <c r="E93" s="188">
        <v>7.5500000000000003E-3</v>
      </c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4"/>
      <c r="U93" s="193"/>
      <c r="V93" s="169"/>
      <c r="W93" s="169"/>
      <c r="X93" s="169"/>
      <c r="Y93" s="169"/>
      <c r="Z93" s="169"/>
      <c r="AA93" s="169"/>
      <c r="AB93" s="169"/>
      <c r="AC93" s="169"/>
      <c r="AD93" s="169"/>
      <c r="AE93" s="169" t="s">
        <v>130</v>
      </c>
      <c r="AF93" s="169">
        <v>0</v>
      </c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 ht="22.5" outlineLevel="1" x14ac:dyDescent="0.2">
      <c r="A94" s="170">
        <v>22</v>
      </c>
      <c r="B94" s="180" t="s">
        <v>207</v>
      </c>
      <c r="C94" s="203" t="s">
        <v>208</v>
      </c>
      <c r="D94" s="182" t="s">
        <v>209</v>
      </c>
      <c r="E94" s="187">
        <v>1</v>
      </c>
      <c r="F94" s="193">
        <v>362.04</v>
      </c>
      <c r="G94" s="193">
        <v>362.04</v>
      </c>
      <c r="H94" s="193">
        <v>105.46</v>
      </c>
      <c r="I94" s="193">
        <f>ROUND(E94*H94,2)</f>
        <v>105.46</v>
      </c>
      <c r="J94" s="193">
        <v>256.58</v>
      </c>
      <c r="K94" s="193">
        <f>ROUND(E94*J94,2)</f>
        <v>256.58</v>
      </c>
      <c r="L94" s="193">
        <v>21</v>
      </c>
      <c r="M94" s="193">
        <f>G94*(1+L94/100)</f>
        <v>438.0684</v>
      </c>
      <c r="N94" s="193">
        <v>9.0819999999999998E-2</v>
      </c>
      <c r="O94" s="193">
        <f>ROUND(E94*N94,2)</f>
        <v>0.09</v>
      </c>
      <c r="P94" s="193">
        <v>0</v>
      </c>
      <c r="Q94" s="193">
        <f>ROUND(E94*P94,2)</f>
        <v>0</v>
      </c>
      <c r="R94" s="193"/>
      <c r="S94" s="193"/>
      <c r="T94" s="194">
        <v>0.88200000000000001</v>
      </c>
      <c r="U94" s="193">
        <f>ROUND(E94*T94,2)</f>
        <v>0.88</v>
      </c>
      <c r="V94" s="169"/>
      <c r="W94" s="169"/>
      <c r="X94" s="169"/>
      <c r="Y94" s="169"/>
      <c r="Z94" s="169"/>
      <c r="AA94" s="169"/>
      <c r="AB94" s="169"/>
      <c r="AC94" s="169"/>
      <c r="AD94" s="169"/>
      <c r="AE94" s="169" t="s">
        <v>210</v>
      </c>
      <c r="AF94" s="169"/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</row>
    <row r="95" spans="1:60" outlineLevel="1" x14ac:dyDescent="0.2">
      <c r="A95" s="170"/>
      <c r="B95" s="180"/>
      <c r="C95" s="204" t="s">
        <v>211</v>
      </c>
      <c r="D95" s="183"/>
      <c r="E95" s="188">
        <v>1</v>
      </c>
      <c r="F95" s="193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4"/>
      <c r="U95" s="193"/>
      <c r="V95" s="169"/>
      <c r="W95" s="169"/>
      <c r="X95" s="169"/>
      <c r="Y95" s="169"/>
      <c r="Z95" s="169"/>
      <c r="AA95" s="169"/>
      <c r="AB95" s="169"/>
      <c r="AC95" s="169"/>
      <c r="AD95" s="169"/>
      <c r="AE95" s="169" t="s">
        <v>130</v>
      </c>
      <c r="AF95" s="169">
        <v>0</v>
      </c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</row>
    <row r="96" spans="1:60" x14ac:dyDescent="0.2">
      <c r="A96" s="176" t="s">
        <v>123</v>
      </c>
      <c r="B96" s="181" t="s">
        <v>82</v>
      </c>
      <c r="C96" s="206" t="s">
        <v>83</v>
      </c>
      <c r="D96" s="185"/>
      <c r="E96" s="190"/>
      <c r="F96" s="195"/>
      <c r="G96" s="195">
        <f>SUMIF(AE97:AE103,"&lt;&gt;NOR",G97:G103)</f>
        <v>5829.44</v>
      </c>
      <c r="H96" s="195"/>
      <c r="I96" s="195">
        <f>SUM(I97:I103)</f>
        <v>0</v>
      </c>
      <c r="J96" s="195"/>
      <c r="K96" s="195">
        <f>SUM(K97:K103)</f>
        <v>5829.44</v>
      </c>
      <c r="L96" s="195"/>
      <c r="M96" s="195">
        <f>SUM(M97:M103)</f>
        <v>7053.6223999999993</v>
      </c>
      <c r="N96" s="195"/>
      <c r="O96" s="195">
        <f>SUM(O97:O103)</f>
        <v>9.69</v>
      </c>
      <c r="P96" s="195"/>
      <c r="Q96" s="195">
        <f>SUM(Q97:Q103)</f>
        <v>0</v>
      </c>
      <c r="R96" s="195"/>
      <c r="S96" s="195"/>
      <c r="T96" s="196"/>
      <c r="U96" s="195">
        <f>SUM(U97:U103)</f>
        <v>0</v>
      </c>
      <c r="AE96" t="s">
        <v>124</v>
      </c>
    </row>
    <row r="97" spans="1:60" outlineLevel="1" x14ac:dyDescent="0.2">
      <c r="A97" s="170">
        <v>23</v>
      </c>
      <c r="B97" s="180" t="s">
        <v>212</v>
      </c>
      <c r="C97" s="203" t="s">
        <v>213</v>
      </c>
      <c r="D97" s="182" t="s">
        <v>127</v>
      </c>
      <c r="E97" s="187">
        <v>8.5619999999999994</v>
      </c>
      <c r="F97" s="193">
        <v>680.85</v>
      </c>
      <c r="G97" s="193">
        <v>5829.44</v>
      </c>
      <c r="H97" s="193">
        <v>0</v>
      </c>
      <c r="I97" s="193">
        <f>ROUND(E97*H97,2)</f>
        <v>0</v>
      </c>
      <c r="J97" s="193">
        <v>680.85</v>
      </c>
      <c r="K97" s="193">
        <f>ROUND(E97*J97,2)</f>
        <v>5829.44</v>
      </c>
      <c r="L97" s="193">
        <v>21</v>
      </c>
      <c r="M97" s="193">
        <f>G97*(1+L97/100)</f>
        <v>7053.6223999999993</v>
      </c>
      <c r="N97" s="193">
        <v>1.1322000000000001</v>
      </c>
      <c r="O97" s="193">
        <f>ROUND(E97*N97,2)</f>
        <v>9.69</v>
      </c>
      <c r="P97" s="193">
        <v>0</v>
      </c>
      <c r="Q97" s="193">
        <f>ROUND(E97*P97,2)</f>
        <v>0</v>
      </c>
      <c r="R97" s="193"/>
      <c r="S97" s="193"/>
      <c r="T97" s="194">
        <v>0</v>
      </c>
      <c r="U97" s="193">
        <f>ROUND(E97*T97,2)</f>
        <v>0</v>
      </c>
      <c r="V97" s="169"/>
      <c r="W97" s="169"/>
      <c r="X97" s="169"/>
      <c r="Y97" s="169"/>
      <c r="Z97" s="169"/>
      <c r="AA97" s="169"/>
      <c r="AB97" s="169"/>
      <c r="AC97" s="169"/>
      <c r="AD97" s="169"/>
      <c r="AE97" s="169" t="s">
        <v>128</v>
      </c>
      <c r="AF97" s="169"/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</row>
    <row r="98" spans="1:60" ht="33.75" outlineLevel="1" x14ac:dyDescent="0.2">
      <c r="A98" s="170"/>
      <c r="B98" s="180"/>
      <c r="C98" s="204" t="s">
        <v>214</v>
      </c>
      <c r="D98" s="183"/>
      <c r="E98" s="188">
        <v>3.9620000000000002</v>
      </c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4"/>
      <c r="U98" s="193"/>
      <c r="V98" s="169"/>
      <c r="W98" s="169"/>
      <c r="X98" s="169"/>
      <c r="Y98" s="169"/>
      <c r="Z98" s="169"/>
      <c r="AA98" s="169"/>
      <c r="AB98" s="169"/>
      <c r="AC98" s="169"/>
      <c r="AD98" s="169"/>
      <c r="AE98" s="169" t="s">
        <v>130</v>
      </c>
      <c r="AF98" s="169">
        <v>0</v>
      </c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</row>
    <row r="99" spans="1:60" outlineLevel="1" x14ac:dyDescent="0.2">
      <c r="A99" s="170"/>
      <c r="B99" s="180"/>
      <c r="C99" s="205" t="s">
        <v>134</v>
      </c>
      <c r="D99" s="184"/>
      <c r="E99" s="189">
        <v>3.9620000000000002</v>
      </c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4"/>
      <c r="U99" s="193"/>
      <c r="V99" s="169"/>
      <c r="W99" s="169"/>
      <c r="X99" s="169"/>
      <c r="Y99" s="169"/>
      <c r="Z99" s="169"/>
      <c r="AA99" s="169"/>
      <c r="AB99" s="169"/>
      <c r="AC99" s="169"/>
      <c r="AD99" s="169"/>
      <c r="AE99" s="169" t="s">
        <v>130</v>
      </c>
      <c r="AF99" s="169">
        <v>1</v>
      </c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</row>
    <row r="100" spans="1:60" ht="22.5" outlineLevel="1" x14ac:dyDescent="0.2">
      <c r="A100" s="170"/>
      <c r="B100" s="180"/>
      <c r="C100" s="204" t="s">
        <v>215</v>
      </c>
      <c r="D100" s="183"/>
      <c r="E100" s="188">
        <v>1.8</v>
      </c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4"/>
      <c r="U100" s="193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 t="s">
        <v>130</v>
      </c>
      <c r="AF100" s="169">
        <v>0</v>
      </c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</row>
    <row r="101" spans="1:60" outlineLevel="1" x14ac:dyDescent="0.2">
      <c r="A101" s="170"/>
      <c r="B101" s="180"/>
      <c r="C101" s="205" t="s">
        <v>134</v>
      </c>
      <c r="D101" s="184"/>
      <c r="E101" s="189">
        <v>1.8</v>
      </c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4"/>
      <c r="U101" s="193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 t="s">
        <v>130</v>
      </c>
      <c r="AF101" s="169">
        <v>1</v>
      </c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</row>
    <row r="102" spans="1:60" ht="22.5" outlineLevel="1" x14ac:dyDescent="0.2">
      <c r="A102" s="170"/>
      <c r="B102" s="180"/>
      <c r="C102" s="204" t="s">
        <v>216</v>
      </c>
      <c r="D102" s="183"/>
      <c r="E102" s="188">
        <v>2.8</v>
      </c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4"/>
      <c r="U102" s="193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 t="s">
        <v>130</v>
      </c>
      <c r="AF102" s="169">
        <v>0</v>
      </c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</row>
    <row r="103" spans="1:60" outlineLevel="1" x14ac:dyDescent="0.2">
      <c r="A103" s="170"/>
      <c r="B103" s="180"/>
      <c r="C103" s="205" t="s">
        <v>134</v>
      </c>
      <c r="D103" s="184"/>
      <c r="E103" s="189">
        <v>2.8</v>
      </c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4"/>
      <c r="U103" s="193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 t="s">
        <v>130</v>
      </c>
      <c r="AF103" s="169">
        <v>1</v>
      </c>
      <c r="AG103" s="169"/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</row>
    <row r="104" spans="1:60" x14ac:dyDescent="0.2">
      <c r="A104" s="176" t="s">
        <v>123</v>
      </c>
      <c r="B104" s="181" t="s">
        <v>84</v>
      </c>
      <c r="C104" s="206" t="s">
        <v>85</v>
      </c>
      <c r="D104" s="185"/>
      <c r="E104" s="190"/>
      <c r="F104" s="195"/>
      <c r="G104" s="195">
        <f>SUMIF(AE105:AE209,"&lt;&gt;NOR",G105:G209)</f>
        <v>33401.919999999998</v>
      </c>
      <c r="H104" s="195"/>
      <c r="I104" s="195">
        <f>SUM(I105:I209)</f>
        <v>9556.4100000000035</v>
      </c>
      <c r="J104" s="195"/>
      <c r="K104" s="195">
        <f>SUM(K105:K209)</f>
        <v>23845.510000000002</v>
      </c>
      <c r="L104" s="195"/>
      <c r="M104" s="195">
        <f>SUM(M105:M209)</f>
        <v>40416.323199999999</v>
      </c>
      <c r="N104" s="195"/>
      <c r="O104" s="195">
        <f>SUM(O105:O209)</f>
        <v>13.47</v>
      </c>
      <c r="P104" s="195"/>
      <c r="Q104" s="195">
        <f>SUM(Q105:Q209)</f>
        <v>0</v>
      </c>
      <c r="R104" s="195"/>
      <c r="S104" s="195"/>
      <c r="T104" s="196"/>
      <c r="U104" s="195">
        <f>SUM(U105:U209)</f>
        <v>12.83</v>
      </c>
      <c r="AE104" t="s">
        <v>124</v>
      </c>
    </row>
    <row r="105" spans="1:60" outlineLevel="1" x14ac:dyDescent="0.2">
      <c r="A105" s="170">
        <v>24</v>
      </c>
      <c r="B105" s="180" t="s">
        <v>217</v>
      </c>
      <c r="C105" s="203" t="s">
        <v>218</v>
      </c>
      <c r="D105" s="182" t="s">
        <v>219</v>
      </c>
      <c r="E105" s="187">
        <v>16.5</v>
      </c>
      <c r="F105" s="193">
        <v>75.06</v>
      </c>
      <c r="G105" s="193">
        <v>1238.49</v>
      </c>
      <c r="H105" s="193">
        <v>0</v>
      </c>
      <c r="I105" s="193">
        <f>ROUND(E105*H105,2)</f>
        <v>0</v>
      </c>
      <c r="J105" s="193">
        <v>75.06</v>
      </c>
      <c r="K105" s="193">
        <f>ROUND(E105*J105,2)</f>
        <v>1238.49</v>
      </c>
      <c r="L105" s="193">
        <v>21</v>
      </c>
      <c r="M105" s="193">
        <f>G105*(1+L105/100)</f>
        <v>1498.5728999999999</v>
      </c>
      <c r="N105" s="193">
        <v>0</v>
      </c>
      <c r="O105" s="193">
        <f>ROUND(E105*N105,2)</f>
        <v>0</v>
      </c>
      <c r="P105" s="193">
        <v>0</v>
      </c>
      <c r="Q105" s="193">
        <f>ROUND(E105*P105,2)</f>
        <v>0</v>
      </c>
      <c r="R105" s="193"/>
      <c r="S105" s="193"/>
      <c r="T105" s="194">
        <v>6.6000000000000003E-2</v>
      </c>
      <c r="U105" s="193">
        <f>ROUND(E105*T105,2)</f>
        <v>1.0900000000000001</v>
      </c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 t="s">
        <v>128</v>
      </c>
      <c r="AF105" s="169"/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</row>
    <row r="106" spans="1:60" ht="22.5" outlineLevel="1" x14ac:dyDescent="0.2">
      <c r="A106" s="170"/>
      <c r="B106" s="180"/>
      <c r="C106" s="204" t="s">
        <v>220</v>
      </c>
      <c r="D106" s="183"/>
      <c r="E106" s="188">
        <v>16.5</v>
      </c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4"/>
      <c r="U106" s="193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 t="s">
        <v>130</v>
      </c>
      <c r="AF106" s="169">
        <v>0</v>
      </c>
      <c r="AG106" s="169"/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</row>
    <row r="107" spans="1:60" outlineLevel="1" x14ac:dyDescent="0.2">
      <c r="A107" s="170">
        <v>25</v>
      </c>
      <c r="B107" s="180" t="s">
        <v>221</v>
      </c>
      <c r="C107" s="203" t="s">
        <v>222</v>
      </c>
      <c r="D107" s="182" t="s">
        <v>219</v>
      </c>
      <c r="E107" s="187">
        <v>12</v>
      </c>
      <c r="F107" s="193">
        <v>78.540000000000006</v>
      </c>
      <c r="G107" s="193">
        <v>942.48</v>
      </c>
      <c r="H107" s="193">
        <v>0</v>
      </c>
      <c r="I107" s="193">
        <f>ROUND(E107*H107,2)</f>
        <v>0</v>
      </c>
      <c r="J107" s="193">
        <v>78.540000000000006</v>
      </c>
      <c r="K107" s="193">
        <f>ROUND(E107*J107,2)</f>
        <v>942.48</v>
      </c>
      <c r="L107" s="193">
        <v>21</v>
      </c>
      <c r="M107" s="193">
        <f>G107*(1+L107/100)</f>
        <v>1140.4007999999999</v>
      </c>
      <c r="N107" s="193">
        <v>1.0000000000000001E-5</v>
      </c>
      <c r="O107" s="193">
        <f>ROUND(E107*N107,2)</f>
        <v>0</v>
      </c>
      <c r="P107" s="193">
        <v>0</v>
      </c>
      <c r="Q107" s="193">
        <f>ROUND(E107*P107,2)</f>
        <v>0</v>
      </c>
      <c r="R107" s="193"/>
      <c r="S107" s="193"/>
      <c r="T107" s="194">
        <v>0</v>
      </c>
      <c r="U107" s="193">
        <f>ROUND(E107*T107,2)</f>
        <v>0</v>
      </c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 t="s">
        <v>128</v>
      </c>
      <c r="AF107" s="169"/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</row>
    <row r="108" spans="1:60" ht="22.5" outlineLevel="1" x14ac:dyDescent="0.2">
      <c r="A108" s="170"/>
      <c r="B108" s="180"/>
      <c r="C108" s="204" t="s">
        <v>223</v>
      </c>
      <c r="D108" s="183"/>
      <c r="E108" s="188">
        <v>12</v>
      </c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4"/>
      <c r="U108" s="193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 t="s">
        <v>130</v>
      </c>
      <c r="AF108" s="169">
        <v>0</v>
      </c>
      <c r="AG108" s="169"/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</row>
    <row r="109" spans="1:60" outlineLevel="1" x14ac:dyDescent="0.2">
      <c r="A109" s="170">
        <v>26</v>
      </c>
      <c r="B109" s="180" t="s">
        <v>224</v>
      </c>
      <c r="C109" s="203" t="s">
        <v>225</v>
      </c>
      <c r="D109" s="182" t="s">
        <v>219</v>
      </c>
      <c r="E109" s="187">
        <v>19.809999999999999</v>
      </c>
      <c r="F109" s="193">
        <v>81.599999999999994</v>
      </c>
      <c r="G109" s="193">
        <v>1616.5</v>
      </c>
      <c r="H109" s="193">
        <v>0</v>
      </c>
      <c r="I109" s="193">
        <f>ROUND(E109*H109,2)</f>
        <v>0</v>
      </c>
      <c r="J109" s="193">
        <v>81.599999999999994</v>
      </c>
      <c r="K109" s="193">
        <f>ROUND(E109*J109,2)</f>
        <v>1616.5</v>
      </c>
      <c r="L109" s="193">
        <v>21</v>
      </c>
      <c r="M109" s="193">
        <f>G109*(1+L109/100)</f>
        <v>1955.9649999999999</v>
      </c>
      <c r="N109" s="193">
        <v>1.0000000000000001E-5</v>
      </c>
      <c r="O109" s="193">
        <f>ROUND(E109*N109,2)</f>
        <v>0</v>
      </c>
      <c r="P109" s="193">
        <v>0</v>
      </c>
      <c r="Q109" s="193">
        <f>ROUND(E109*P109,2)</f>
        <v>0</v>
      </c>
      <c r="R109" s="193"/>
      <c r="S109" s="193"/>
      <c r="T109" s="194">
        <v>0</v>
      </c>
      <c r="U109" s="193">
        <f>ROUND(E109*T109,2)</f>
        <v>0</v>
      </c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 t="s">
        <v>128</v>
      </c>
      <c r="AF109" s="169"/>
      <c r="AG109" s="169"/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</row>
    <row r="110" spans="1:60" ht="33.75" outlineLevel="1" x14ac:dyDescent="0.2">
      <c r="A110" s="170"/>
      <c r="B110" s="180"/>
      <c r="C110" s="204" t="s">
        <v>226</v>
      </c>
      <c r="D110" s="183"/>
      <c r="E110" s="188">
        <v>19.809999999999999</v>
      </c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4"/>
      <c r="U110" s="193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 t="s">
        <v>130</v>
      </c>
      <c r="AF110" s="169">
        <v>0</v>
      </c>
      <c r="AG110" s="169"/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</row>
    <row r="111" spans="1:60" outlineLevel="1" x14ac:dyDescent="0.2">
      <c r="A111" s="170">
        <v>27</v>
      </c>
      <c r="B111" s="180" t="s">
        <v>227</v>
      </c>
      <c r="C111" s="203" t="s">
        <v>228</v>
      </c>
      <c r="D111" s="182" t="s">
        <v>209</v>
      </c>
      <c r="E111" s="187">
        <v>1</v>
      </c>
      <c r="F111" s="193">
        <v>70.64</v>
      </c>
      <c r="G111" s="193">
        <v>70.64</v>
      </c>
      <c r="H111" s="193">
        <v>0</v>
      </c>
      <c r="I111" s="193">
        <f>ROUND(E111*H111,2)</f>
        <v>0</v>
      </c>
      <c r="J111" s="193">
        <v>70.64</v>
      </c>
      <c r="K111" s="193">
        <f>ROUND(E111*J111,2)</f>
        <v>70.64</v>
      </c>
      <c r="L111" s="193">
        <v>21</v>
      </c>
      <c r="M111" s="193">
        <f>G111*(1+L111/100)</f>
        <v>85.474400000000003</v>
      </c>
      <c r="N111" s="193">
        <v>4.0000000000000003E-5</v>
      </c>
      <c r="O111" s="193">
        <f>ROUND(E111*N111,2)</f>
        <v>0</v>
      </c>
      <c r="P111" s="193">
        <v>0</v>
      </c>
      <c r="Q111" s="193">
        <f>ROUND(E111*P111,2)</f>
        <v>0</v>
      </c>
      <c r="R111" s="193"/>
      <c r="S111" s="193"/>
      <c r="T111" s="194">
        <v>0</v>
      </c>
      <c r="U111" s="193">
        <f>ROUND(E111*T111,2)</f>
        <v>0</v>
      </c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 t="s">
        <v>128</v>
      </c>
      <c r="AF111" s="169"/>
      <c r="AG111" s="169"/>
      <c r="AH111" s="169"/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  <c r="BH111" s="169"/>
    </row>
    <row r="112" spans="1:60" ht="22.5" outlineLevel="1" x14ac:dyDescent="0.2">
      <c r="A112" s="170"/>
      <c r="B112" s="180"/>
      <c r="C112" s="204" t="s">
        <v>229</v>
      </c>
      <c r="D112" s="183"/>
      <c r="E112" s="188">
        <v>1</v>
      </c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4"/>
      <c r="U112" s="193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 t="s">
        <v>130</v>
      </c>
      <c r="AF112" s="169">
        <v>0</v>
      </c>
      <c r="AG112" s="169"/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</row>
    <row r="113" spans="1:60" ht="22.5" outlineLevel="1" x14ac:dyDescent="0.2">
      <c r="A113" s="170">
        <v>28</v>
      </c>
      <c r="B113" s="180" t="s">
        <v>230</v>
      </c>
      <c r="C113" s="203" t="s">
        <v>231</v>
      </c>
      <c r="D113" s="182" t="s">
        <v>209</v>
      </c>
      <c r="E113" s="187">
        <v>5</v>
      </c>
      <c r="F113" s="193">
        <v>29.41</v>
      </c>
      <c r="G113" s="193">
        <v>147.05000000000001</v>
      </c>
      <c r="H113" s="193">
        <v>0</v>
      </c>
      <c r="I113" s="193">
        <f>ROUND(E113*H113,2)</f>
        <v>0</v>
      </c>
      <c r="J113" s="193">
        <v>29.41</v>
      </c>
      <c r="K113" s="193">
        <f>ROUND(E113*J113,2)</f>
        <v>147.05000000000001</v>
      </c>
      <c r="L113" s="193">
        <v>21</v>
      </c>
      <c r="M113" s="193">
        <f>G113*(1+L113/100)</f>
        <v>177.93049999999999</v>
      </c>
      <c r="N113" s="193">
        <v>1.0000000000000001E-5</v>
      </c>
      <c r="O113" s="193">
        <f>ROUND(E113*N113,2)</f>
        <v>0</v>
      </c>
      <c r="P113" s="193">
        <v>0</v>
      </c>
      <c r="Q113" s="193">
        <f>ROUND(E113*P113,2)</f>
        <v>0</v>
      </c>
      <c r="R113" s="193"/>
      <c r="S113" s="193"/>
      <c r="T113" s="194">
        <v>0</v>
      </c>
      <c r="U113" s="193">
        <f>ROUND(E113*T113,2)</f>
        <v>0</v>
      </c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 t="s">
        <v>128</v>
      </c>
      <c r="AF113" s="169"/>
      <c r="AG113" s="169"/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</row>
    <row r="114" spans="1:60" ht="22.5" outlineLevel="1" x14ac:dyDescent="0.2">
      <c r="A114" s="170"/>
      <c r="B114" s="180"/>
      <c r="C114" s="204" t="s">
        <v>232</v>
      </c>
      <c r="D114" s="183"/>
      <c r="E114" s="188">
        <v>5</v>
      </c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4"/>
      <c r="U114" s="193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 t="s">
        <v>130</v>
      </c>
      <c r="AF114" s="169">
        <v>0</v>
      </c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</row>
    <row r="115" spans="1:60" ht="22.5" outlineLevel="1" x14ac:dyDescent="0.2">
      <c r="A115" s="170">
        <v>29</v>
      </c>
      <c r="B115" s="180" t="s">
        <v>233</v>
      </c>
      <c r="C115" s="203" t="s">
        <v>234</v>
      </c>
      <c r="D115" s="182" t="s">
        <v>209</v>
      </c>
      <c r="E115" s="187">
        <v>2</v>
      </c>
      <c r="F115" s="193">
        <v>34.51</v>
      </c>
      <c r="G115" s="193">
        <v>69.02</v>
      </c>
      <c r="H115" s="193">
        <v>0</v>
      </c>
      <c r="I115" s="193">
        <f>ROUND(E115*H115,2)</f>
        <v>0</v>
      </c>
      <c r="J115" s="193">
        <v>34.51</v>
      </c>
      <c r="K115" s="193">
        <f>ROUND(E115*J115,2)</f>
        <v>69.02</v>
      </c>
      <c r="L115" s="193">
        <v>21</v>
      </c>
      <c r="M115" s="193">
        <f>G115*(1+L115/100)</f>
        <v>83.514199999999988</v>
      </c>
      <c r="N115" s="193">
        <v>2.0000000000000002E-5</v>
      </c>
      <c r="O115" s="193">
        <f>ROUND(E115*N115,2)</f>
        <v>0</v>
      </c>
      <c r="P115" s="193">
        <v>0</v>
      </c>
      <c r="Q115" s="193">
        <f>ROUND(E115*P115,2)</f>
        <v>0</v>
      </c>
      <c r="R115" s="193"/>
      <c r="S115" s="193"/>
      <c r="T115" s="194">
        <v>0</v>
      </c>
      <c r="U115" s="193">
        <f>ROUND(E115*T115,2)</f>
        <v>0</v>
      </c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 t="s">
        <v>128</v>
      </c>
      <c r="AF115" s="169"/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</row>
    <row r="116" spans="1:60" ht="22.5" outlineLevel="1" x14ac:dyDescent="0.2">
      <c r="A116" s="170"/>
      <c r="B116" s="180"/>
      <c r="C116" s="204" t="s">
        <v>235</v>
      </c>
      <c r="D116" s="183"/>
      <c r="E116" s="188">
        <v>2</v>
      </c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4"/>
      <c r="U116" s="193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 t="s">
        <v>130</v>
      </c>
      <c r="AF116" s="169">
        <v>0</v>
      </c>
      <c r="AG116" s="169"/>
      <c r="AH116" s="169"/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</row>
    <row r="117" spans="1:60" ht="22.5" outlineLevel="1" x14ac:dyDescent="0.2">
      <c r="A117" s="170">
        <v>30</v>
      </c>
      <c r="B117" s="180" t="s">
        <v>236</v>
      </c>
      <c r="C117" s="203" t="s">
        <v>237</v>
      </c>
      <c r="D117" s="182" t="s">
        <v>219</v>
      </c>
      <c r="E117" s="187">
        <v>48.31</v>
      </c>
      <c r="F117" s="193">
        <v>21.25</v>
      </c>
      <c r="G117" s="193">
        <v>1026.5899999999999</v>
      </c>
      <c r="H117" s="193">
        <v>0</v>
      </c>
      <c r="I117" s="193">
        <f>ROUND(E117*H117,2)</f>
        <v>0</v>
      </c>
      <c r="J117" s="193">
        <v>21.25</v>
      </c>
      <c r="K117" s="193">
        <f>ROUND(E117*J117,2)</f>
        <v>1026.5899999999999</v>
      </c>
      <c r="L117" s="193">
        <v>21</v>
      </c>
      <c r="M117" s="193">
        <f>G117*(1+L117/100)</f>
        <v>1242.1738999999998</v>
      </c>
      <c r="N117" s="193">
        <v>0</v>
      </c>
      <c r="O117" s="193">
        <f>ROUND(E117*N117,2)</f>
        <v>0</v>
      </c>
      <c r="P117" s="193">
        <v>0</v>
      </c>
      <c r="Q117" s="193">
        <f>ROUND(E117*P117,2)</f>
        <v>0</v>
      </c>
      <c r="R117" s="193"/>
      <c r="S117" s="193"/>
      <c r="T117" s="194">
        <v>0</v>
      </c>
      <c r="U117" s="193">
        <f>ROUND(E117*T117,2)</f>
        <v>0</v>
      </c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 t="s">
        <v>128</v>
      </c>
      <c r="AF117" s="169"/>
      <c r="AG117" s="169"/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  <c r="BH117" s="169"/>
    </row>
    <row r="118" spans="1:60" ht="22.5" outlineLevel="1" x14ac:dyDescent="0.2">
      <c r="A118" s="170"/>
      <c r="B118" s="180"/>
      <c r="C118" s="204" t="s">
        <v>220</v>
      </c>
      <c r="D118" s="183"/>
      <c r="E118" s="188">
        <v>16.5</v>
      </c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4"/>
      <c r="U118" s="193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 t="s">
        <v>130</v>
      </c>
      <c r="AF118" s="169">
        <v>0</v>
      </c>
      <c r="AG118" s="169"/>
      <c r="AH118" s="169"/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  <c r="BF118" s="169"/>
      <c r="BG118" s="169"/>
      <c r="BH118" s="169"/>
    </row>
    <row r="119" spans="1:60" ht="22.5" outlineLevel="1" x14ac:dyDescent="0.2">
      <c r="A119" s="170"/>
      <c r="B119" s="180"/>
      <c r="C119" s="204" t="s">
        <v>223</v>
      </c>
      <c r="D119" s="183"/>
      <c r="E119" s="188">
        <v>12</v>
      </c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4"/>
      <c r="U119" s="193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 t="s">
        <v>130</v>
      </c>
      <c r="AF119" s="169">
        <v>0</v>
      </c>
      <c r="AG119" s="169"/>
      <c r="AH119" s="169"/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  <c r="BH119" s="169"/>
    </row>
    <row r="120" spans="1:60" ht="33.75" outlineLevel="1" x14ac:dyDescent="0.2">
      <c r="A120" s="170"/>
      <c r="B120" s="180"/>
      <c r="C120" s="204" t="s">
        <v>226</v>
      </c>
      <c r="D120" s="183"/>
      <c r="E120" s="188">
        <v>19.809999999999999</v>
      </c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4"/>
      <c r="U120" s="193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 t="s">
        <v>130</v>
      </c>
      <c r="AF120" s="169">
        <v>0</v>
      </c>
      <c r="AG120" s="169"/>
      <c r="AH120" s="169"/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  <c r="BH120" s="169"/>
    </row>
    <row r="121" spans="1:60" outlineLevel="1" x14ac:dyDescent="0.2">
      <c r="A121" s="170">
        <v>31</v>
      </c>
      <c r="B121" s="180" t="s">
        <v>238</v>
      </c>
      <c r="C121" s="203" t="s">
        <v>239</v>
      </c>
      <c r="D121" s="182" t="s">
        <v>209</v>
      </c>
      <c r="E121" s="187">
        <v>3</v>
      </c>
      <c r="F121" s="193">
        <v>1464</v>
      </c>
      <c r="G121" s="193">
        <v>4392</v>
      </c>
      <c r="H121" s="193">
        <v>196.91</v>
      </c>
      <c r="I121" s="193">
        <f>ROUND(E121*H121,2)</f>
        <v>590.73</v>
      </c>
      <c r="J121" s="193">
        <v>1267.0899999999999</v>
      </c>
      <c r="K121" s="193">
        <f>ROUND(E121*J121,2)</f>
        <v>3801.27</v>
      </c>
      <c r="L121" s="193">
        <v>21</v>
      </c>
      <c r="M121" s="193">
        <f>G121*(1+L121/100)</f>
        <v>5314.32</v>
      </c>
      <c r="N121" s="193">
        <v>3.5819999999999998E-2</v>
      </c>
      <c r="O121" s="193">
        <f>ROUND(E121*N121,2)</f>
        <v>0.11</v>
      </c>
      <c r="P121" s="193">
        <v>0</v>
      </c>
      <c r="Q121" s="193">
        <f>ROUND(E121*P121,2)</f>
        <v>0</v>
      </c>
      <c r="R121" s="193"/>
      <c r="S121" s="193"/>
      <c r="T121" s="194">
        <v>3.024</v>
      </c>
      <c r="U121" s="193">
        <f>ROUND(E121*T121,2)</f>
        <v>9.07</v>
      </c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 t="s">
        <v>210</v>
      </c>
      <c r="AF121" s="169"/>
      <c r="AG121" s="169"/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  <c r="BH121" s="169"/>
    </row>
    <row r="122" spans="1:60" outlineLevel="1" x14ac:dyDescent="0.2">
      <c r="A122" s="170"/>
      <c r="B122" s="180"/>
      <c r="C122" s="204" t="s">
        <v>240</v>
      </c>
      <c r="D122" s="183"/>
      <c r="E122" s="188">
        <v>3</v>
      </c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4"/>
      <c r="U122" s="193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 t="s">
        <v>130</v>
      </c>
      <c r="AF122" s="169">
        <v>0</v>
      </c>
      <c r="AG122" s="169"/>
      <c r="AH122" s="169"/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  <c r="BH122" s="169"/>
    </row>
    <row r="123" spans="1:60" outlineLevel="1" x14ac:dyDescent="0.2">
      <c r="A123" s="170">
        <v>32</v>
      </c>
      <c r="B123" s="180" t="s">
        <v>241</v>
      </c>
      <c r="C123" s="203" t="s">
        <v>242</v>
      </c>
      <c r="D123" s="182" t="s">
        <v>209</v>
      </c>
      <c r="E123" s="187">
        <v>2</v>
      </c>
      <c r="F123" s="193">
        <v>7726.5</v>
      </c>
      <c r="G123" s="193">
        <v>15453</v>
      </c>
      <c r="H123" s="193">
        <v>0</v>
      </c>
      <c r="I123" s="193">
        <f>ROUND(E123*H123,2)</f>
        <v>0</v>
      </c>
      <c r="J123" s="193">
        <v>7726.5</v>
      </c>
      <c r="K123" s="193">
        <f>ROUND(E123*J123,2)</f>
        <v>15453</v>
      </c>
      <c r="L123" s="193">
        <v>21</v>
      </c>
      <c r="M123" s="193">
        <f>G123*(1+L123/100)</f>
        <v>18698.13</v>
      </c>
      <c r="N123" s="193">
        <v>2.2089799999999999</v>
      </c>
      <c r="O123" s="193">
        <f>ROUND(E123*N123,2)</f>
        <v>4.42</v>
      </c>
      <c r="P123" s="193">
        <v>0</v>
      </c>
      <c r="Q123" s="193">
        <f>ROUND(E123*P123,2)</f>
        <v>0</v>
      </c>
      <c r="R123" s="193"/>
      <c r="S123" s="193"/>
      <c r="T123" s="194">
        <v>0</v>
      </c>
      <c r="U123" s="193">
        <f>ROUND(E123*T123,2)</f>
        <v>0</v>
      </c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 t="s">
        <v>128</v>
      </c>
      <c r="AF123" s="169"/>
      <c r="AG123" s="169"/>
      <c r="AH123" s="169"/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  <c r="AX123" s="169"/>
      <c r="AY123" s="169"/>
      <c r="AZ123" s="169"/>
      <c r="BA123" s="169"/>
      <c r="BB123" s="169"/>
      <c r="BC123" s="169"/>
      <c r="BD123" s="169"/>
      <c r="BE123" s="169"/>
      <c r="BF123" s="169"/>
      <c r="BG123" s="169"/>
      <c r="BH123" s="169"/>
    </row>
    <row r="124" spans="1:60" outlineLevel="1" x14ac:dyDescent="0.2">
      <c r="A124" s="170"/>
      <c r="B124" s="180"/>
      <c r="C124" s="204" t="s">
        <v>243</v>
      </c>
      <c r="D124" s="183"/>
      <c r="E124" s="188">
        <v>1</v>
      </c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4"/>
      <c r="U124" s="193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 t="s">
        <v>130</v>
      </c>
      <c r="AF124" s="169">
        <v>0</v>
      </c>
      <c r="AG124" s="169"/>
      <c r="AH124" s="169"/>
      <c r="AI124" s="169"/>
      <c r="AJ124" s="169"/>
      <c r="AK124" s="169"/>
      <c r="AL124" s="169"/>
      <c r="AM124" s="169"/>
      <c r="AN124" s="169"/>
      <c r="AO124" s="169"/>
      <c r="AP124" s="169"/>
      <c r="AQ124" s="169"/>
      <c r="AR124" s="169"/>
      <c r="AS124" s="169"/>
      <c r="AT124" s="169"/>
      <c r="AU124" s="169"/>
      <c r="AV124" s="169"/>
      <c r="AW124" s="169"/>
      <c r="AX124" s="169"/>
      <c r="AY124" s="169"/>
      <c r="AZ124" s="169"/>
      <c r="BA124" s="169"/>
      <c r="BB124" s="169"/>
      <c r="BC124" s="169"/>
      <c r="BD124" s="169"/>
      <c r="BE124" s="169"/>
      <c r="BF124" s="169"/>
      <c r="BG124" s="169"/>
      <c r="BH124" s="169"/>
    </row>
    <row r="125" spans="1:60" outlineLevel="1" x14ac:dyDescent="0.2">
      <c r="A125" s="170"/>
      <c r="B125" s="180"/>
      <c r="C125" s="205" t="s">
        <v>134</v>
      </c>
      <c r="D125" s="184"/>
      <c r="E125" s="189">
        <v>1</v>
      </c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4"/>
      <c r="U125" s="193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 t="s">
        <v>130</v>
      </c>
      <c r="AF125" s="169">
        <v>1</v>
      </c>
      <c r="AG125" s="169"/>
      <c r="AH125" s="169"/>
      <c r="AI125" s="169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69"/>
      <c r="AU125" s="169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69"/>
      <c r="BG125" s="169"/>
      <c r="BH125" s="169"/>
    </row>
    <row r="126" spans="1:60" ht="22.5" outlineLevel="1" x14ac:dyDescent="0.2">
      <c r="A126" s="170"/>
      <c r="B126" s="180"/>
      <c r="C126" s="204" t="s">
        <v>244</v>
      </c>
      <c r="D126" s="183"/>
      <c r="E126" s="188">
        <v>1</v>
      </c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4"/>
      <c r="U126" s="193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 t="s">
        <v>130</v>
      </c>
      <c r="AF126" s="169">
        <v>0</v>
      </c>
      <c r="AG126" s="169"/>
      <c r="AH126" s="169"/>
      <c r="AI126" s="169"/>
      <c r="AJ126" s="169"/>
      <c r="AK126" s="169"/>
      <c r="AL126" s="169"/>
      <c r="AM126" s="169"/>
      <c r="AN126" s="169"/>
      <c r="AO126" s="169"/>
      <c r="AP126" s="169"/>
      <c r="AQ126" s="169"/>
      <c r="AR126" s="169"/>
      <c r="AS126" s="169"/>
      <c r="AT126" s="169"/>
      <c r="AU126" s="169"/>
      <c r="AV126" s="169"/>
      <c r="AW126" s="169"/>
      <c r="AX126" s="169"/>
      <c r="AY126" s="169"/>
      <c r="AZ126" s="169"/>
      <c r="BA126" s="169"/>
      <c r="BB126" s="169"/>
      <c r="BC126" s="169"/>
      <c r="BD126" s="169"/>
      <c r="BE126" s="169"/>
      <c r="BF126" s="169"/>
      <c r="BG126" s="169"/>
      <c r="BH126" s="169"/>
    </row>
    <row r="127" spans="1:60" ht="22.5" outlineLevel="1" x14ac:dyDescent="0.2">
      <c r="A127" s="170"/>
      <c r="B127" s="180"/>
      <c r="C127" s="204" t="s">
        <v>245</v>
      </c>
      <c r="D127" s="183"/>
      <c r="E127" s="188"/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94"/>
      <c r="U127" s="193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 t="s">
        <v>130</v>
      </c>
      <c r="AF127" s="169">
        <v>0</v>
      </c>
      <c r="AG127" s="169"/>
      <c r="AH127" s="169"/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  <c r="BF127" s="169"/>
      <c r="BG127" s="169"/>
      <c r="BH127" s="169"/>
    </row>
    <row r="128" spans="1:60" outlineLevel="1" x14ac:dyDescent="0.2">
      <c r="A128" s="170"/>
      <c r="B128" s="180"/>
      <c r="C128" s="205" t="s">
        <v>134</v>
      </c>
      <c r="D128" s="184"/>
      <c r="E128" s="189">
        <v>1</v>
      </c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4"/>
      <c r="U128" s="193"/>
      <c r="V128" s="169"/>
      <c r="W128" s="169"/>
      <c r="X128" s="169"/>
      <c r="Y128" s="169"/>
      <c r="Z128" s="169"/>
      <c r="AA128" s="169"/>
      <c r="AB128" s="169"/>
      <c r="AC128" s="169"/>
      <c r="AD128" s="169"/>
      <c r="AE128" s="169" t="s">
        <v>130</v>
      </c>
      <c r="AF128" s="169">
        <v>1</v>
      </c>
      <c r="AG128" s="169"/>
      <c r="AH128" s="169"/>
      <c r="AI128" s="169"/>
      <c r="AJ128" s="169"/>
      <c r="AK128" s="169"/>
      <c r="AL128" s="169"/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169"/>
      <c r="BE128" s="169"/>
      <c r="BF128" s="169"/>
      <c r="BG128" s="169"/>
      <c r="BH128" s="169"/>
    </row>
    <row r="129" spans="1:60" outlineLevel="1" x14ac:dyDescent="0.2">
      <c r="A129" s="170">
        <v>33</v>
      </c>
      <c r="B129" s="180" t="s">
        <v>246</v>
      </c>
      <c r="C129" s="203" t="s">
        <v>247</v>
      </c>
      <c r="D129" s="182" t="s">
        <v>209</v>
      </c>
      <c r="E129" s="187">
        <v>-1</v>
      </c>
      <c r="F129" s="193">
        <v>3400</v>
      </c>
      <c r="G129" s="193">
        <v>-3400</v>
      </c>
      <c r="H129" s="193">
        <v>0</v>
      </c>
      <c r="I129" s="193">
        <f>ROUND(E129*H129,2)</f>
        <v>0</v>
      </c>
      <c r="J129" s="193">
        <v>3400</v>
      </c>
      <c r="K129" s="193">
        <f>ROUND(E129*J129,2)</f>
        <v>-3400</v>
      </c>
      <c r="L129" s="193">
        <v>21</v>
      </c>
      <c r="M129" s="193">
        <f>G129*(1+L129/100)</f>
        <v>-4114</v>
      </c>
      <c r="N129" s="193">
        <v>0</v>
      </c>
      <c r="O129" s="193">
        <f>ROUND(E129*N129,2)</f>
        <v>0</v>
      </c>
      <c r="P129" s="193">
        <v>0</v>
      </c>
      <c r="Q129" s="193">
        <f>ROUND(E129*P129,2)</f>
        <v>0</v>
      </c>
      <c r="R129" s="193"/>
      <c r="S129" s="193"/>
      <c r="T129" s="194">
        <v>0</v>
      </c>
      <c r="U129" s="193">
        <f>ROUND(E129*T129,2)</f>
        <v>0</v>
      </c>
      <c r="V129" s="169"/>
      <c r="W129" s="169"/>
      <c r="X129" s="169"/>
      <c r="Y129" s="169"/>
      <c r="Z129" s="169"/>
      <c r="AA129" s="169"/>
      <c r="AB129" s="169"/>
      <c r="AC129" s="169"/>
      <c r="AD129" s="169"/>
      <c r="AE129" s="169" t="s">
        <v>128</v>
      </c>
      <c r="AF129" s="169"/>
      <c r="AG129" s="169"/>
      <c r="AH129" s="169"/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  <c r="BF129" s="169"/>
      <c r="BG129" s="169"/>
      <c r="BH129" s="169"/>
    </row>
    <row r="130" spans="1:60" outlineLevel="1" x14ac:dyDescent="0.2">
      <c r="A130" s="170"/>
      <c r="B130" s="180"/>
      <c r="C130" s="204" t="s">
        <v>248</v>
      </c>
      <c r="D130" s="183"/>
      <c r="E130" s="188"/>
      <c r="F130" s="193"/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4"/>
      <c r="U130" s="193"/>
      <c r="V130" s="169"/>
      <c r="W130" s="169"/>
      <c r="X130" s="169"/>
      <c r="Y130" s="169"/>
      <c r="Z130" s="169"/>
      <c r="AA130" s="169"/>
      <c r="AB130" s="169"/>
      <c r="AC130" s="169"/>
      <c r="AD130" s="169"/>
      <c r="AE130" s="169" t="s">
        <v>130</v>
      </c>
      <c r="AF130" s="169">
        <v>0</v>
      </c>
      <c r="AG130" s="169"/>
      <c r="AH130" s="169"/>
      <c r="AI130" s="169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69"/>
      <c r="BG130" s="169"/>
      <c r="BH130" s="169"/>
    </row>
    <row r="131" spans="1:60" outlineLevel="1" x14ac:dyDescent="0.2">
      <c r="A131" s="170"/>
      <c r="B131" s="180"/>
      <c r="C131" s="204" t="s">
        <v>249</v>
      </c>
      <c r="D131" s="183"/>
      <c r="E131" s="188">
        <v>-1</v>
      </c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4"/>
      <c r="U131" s="193"/>
      <c r="V131" s="169"/>
      <c r="W131" s="169"/>
      <c r="X131" s="169"/>
      <c r="Y131" s="169"/>
      <c r="Z131" s="169"/>
      <c r="AA131" s="169"/>
      <c r="AB131" s="169"/>
      <c r="AC131" s="169"/>
      <c r="AD131" s="169"/>
      <c r="AE131" s="169" t="s">
        <v>130</v>
      </c>
      <c r="AF131" s="169">
        <v>0</v>
      </c>
      <c r="AG131" s="169"/>
      <c r="AH131" s="169"/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  <c r="BF131" s="169"/>
      <c r="BG131" s="169"/>
      <c r="BH131" s="169"/>
    </row>
    <row r="132" spans="1:60" outlineLevel="1" x14ac:dyDescent="0.2">
      <c r="A132" s="170">
        <v>34</v>
      </c>
      <c r="B132" s="180" t="s">
        <v>250</v>
      </c>
      <c r="C132" s="203" t="s">
        <v>251</v>
      </c>
      <c r="D132" s="182" t="s">
        <v>209</v>
      </c>
      <c r="E132" s="187">
        <v>2</v>
      </c>
      <c r="F132" s="193">
        <v>408.85</v>
      </c>
      <c r="G132" s="193">
        <v>817.7</v>
      </c>
      <c r="H132" s="193">
        <v>0</v>
      </c>
      <c r="I132" s="193">
        <f>ROUND(E132*H132,2)</f>
        <v>0</v>
      </c>
      <c r="J132" s="193">
        <v>408.85</v>
      </c>
      <c r="K132" s="193">
        <f>ROUND(E132*J132,2)</f>
        <v>817.7</v>
      </c>
      <c r="L132" s="193">
        <v>21</v>
      </c>
      <c r="M132" s="193">
        <f>G132*(1+L132/100)</f>
        <v>989.41700000000003</v>
      </c>
      <c r="N132" s="193">
        <v>7.5889999999999999E-2</v>
      </c>
      <c r="O132" s="193">
        <f>ROUND(E132*N132,2)</f>
        <v>0.15</v>
      </c>
      <c r="P132" s="193">
        <v>0</v>
      </c>
      <c r="Q132" s="193">
        <f>ROUND(E132*P132,2)</f>
        <v>0</v>
      </c>
      <c r="R132" s="193"/>
      <c r="S132" s="193"/>
      <c r="T132" s="194">
        <v>0</v>
      </c>
      <c r="U132" s="193">
        <f>ROUND(E132*T132,2)</f>
        <v>0</v>
      </c>
      <c r="V132" s="169"/>
      <c r="W132" s="169"/>
      <c r="X132" s="169"/>
      <c r="Y132" s="169"/>
      <c r="Z132" s="169"/>
      <c r="AA132" s="169"/>
      <c r="AB132" s="169"/>
      <c r="AC132" s="169"/>
      <c r="AD132" s="169"/>
      <c r="AE132" s="169" t="s">
        <v>128</v>
      </c>
      <c r="AF132" s="169"/>
      <c r="AG132" s="169"/>
      <c r="AH132" s="169"/>
      <c r="AI132" s="169"/>
      <c r="AJ132" s="169"/>
      <c r="AK132" s="169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9"/>
      <c r="BE132" s="169"/>
      <c r="BF132" s="169"/>
      <c r="BG132" s="169"/>
      <c r="BH132" s="169"/>
    </row>
    <row r="133" spans="1:60" outlineLevel="1" x14ac:dyDescent="0.2">
      <c r="A133" s="170"/>
      <c r="B133" s="180"/>
      <c r="C133" s="204" t="s">
        <v>252</v>
      </c>
      <c r="D133" s="183"/>
      <c r="E133" s="188">
        <v>1</v>
      </c>
      <c r="F133" s="193"/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94"/>
      <c r="U133" s="193"/>
      <c r="V133" s="169"/>
      <c r="W133" s="169"/>
      <c r="X133" s="169"/>
      <c r="Y133" s="169"/>
      <c r="Z133" s="169"/>
      <c r="AA133" s="169"/>
      <c r="AB133" s="169"/>
      <c r="AC133" s="169"/>
      <c r="AD133" s="169"/>
      <c r="AE133" s="169" t="s">
        <v>130</v>
      </c>
      <c r="AF133" s="169">
        <v>0</v>
      </c>
      <c r="AG133" s="169"/>
      <c r="AH133" s="169"/>
      <c r="AI133" s="169"/>
      <c r="AJ133" s="169"/>
      <c r="AK133" s="169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169"/>
      <c r="BE133" s="169"/>
      <c r="BF133" s="169"/>
      <c r="BG133" s="169"/>
      <c r="BH133" s="169"/>
    </row>
    <row r="134" spans="1:60" outlineLevel="1" x14ac:dyDescent="0.2">
      <c r="A134" s="170"/>
      <c r="B134" s="180"/>
      <c r="C134" s="204" t="s">
        <v>253</v>
      </c>
      <c r="D134" s="183"/>
      <c r="E134" s="188">
        <v>1</v>
      </c>
      <c r="F134" s="193"/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4"/>
      <c r="U134" s="193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 t="s">
        <v>130</v>
      </c>
      <c r="AF134" s="169">
        <v>0</v>
      </c>
      <c r="AG134" s="169"/>
      <c r="AH134" s="169"/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69"/>
      <c r="BG134" s="169"/>
      <c r="BH134" s="169"/>
    </row>
    <row r="135" spans="1:60" outlineLevel="1" x14ac:dyDescent="0.2">
      <c r="A135" s="170">
        <v>35</v>
      </c>
      <c r="B135" s="180" t="s">
        <v>254</v>
      </c>
      <c r="C135" s="203" t="s">
        <v>255</v>
      </c>
      <c r="D135" s="182" t="s">
        <v>209</v>
      </c>
      <c r="E135" s="187">
        <v>3</v>
      </c>
      <c r="F135" s="193">
        <v>459.85</v>
      </c>
      <c r="G135" s="193">
        <v>1379.55</v>
      </c>
      <c r="H135" s="193">
        <v>0</v>
      </c>
      <c r="I135" s="193">
        <f>ROUND(E135*H135,2)</f>
        <v>0</v>
      </c>
      <c r="J135" s="193">
        <v>459.85</v>
      </c>
      <c r="K135" s="193">
        <f>ROUND(E135*J135,2)</f>
        <v>1379.55</v>
      </c>
      <c r="L135" s="193">
        <v>21</v>
      </c>
      <c r="M135" s="193">
        <f>G135*(1+L135/100)</f>
        <v>1669.2555</v>
      </c>
      <c r="N135" s="193">
        <v>7.0200000000000002E-3</v>
      </c>
      <c r="O135" s="193">
        <f>ROUND(E135*N135,2)</f>
        <v>0.02</v>
      </c>
      <c r="P135" s="193">
        <v>0</v>
      </c>
      <c r="Q135" s="193">
        <f>ROUND(E135*P135,2)</f>
        <v>0</v>
      </c>
      <c r="R135" s="193"/>
      <c r="S135" s="193"/>
      <c r="T135" s="194">
        <v>0</v>
      </c>
      <c r="U135" s="193">
        <f>ROUND(E135*T135,2)</f>
        <v>0</v>
      </c>
      <c r="V135" s="169"/>
      <c r="W135" s="169"/>
      <c r="X135" s="169"/>
      <c r="Y135" s="169"/>
      <c r="Z135" s="169"/>
      <c r="AA135" s="169"/>
      <c r="AB135" s="169"/>
      <c r="AC135" s="169"/>
      <c r="AD135" s="169"/>
      <c r="AE135" s="169" t="s">
        <v>128</v>
      </c>
      <c r="AF135" s="169"/>
      <c r="AG135" s="169"/>
      <c r="AH135" s="169"/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  <c r="BF135" s="169"/>
      <c r="BG135" s="169"/>
      <c r="BH135" s="169"/>
    </row>
    <row r="136" spans="1:60" outlineLevel="1" x14ac:dyDescent="0.2">
      <c r="A136" s="170"/>
      <c r="B136" s="180"/>
      <c r="C136" s="204" t="s">
        <v>252</v>
      </c>
      <c r="D136" s="183"/>
      <c r="E136" s="188">
        <v>1</v>
      </c>
      <c r="F136" s="193"/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94"/>
      <c r="U136" s="193"/>
      <c r="V136" s="169"/>
      <c r="W136" s="169"/>
      <c r="X136" s="169"/>
      <c r="Y136" s="169"/>
      <c r="Z136" s="169"/>
      <c r="AA136" s="169"/>
      <c r="AB136" s="169"/>
      <c r="AC136" s="169"/>
      <c r="AD136" s="169"/>
      <c r="AE136" s="169" t="s">
        <v>130</v>
      </c>
      <c r="AF136" s="169">
        <v>0</v>
      </c>
      <c r="AG136" s="169"/>
      <c r="AH136" s="169"/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  <c r="BF136" s="169"/>
      <c r="BG136" s="169"/>
      <c r="BH136" s="169"/>
    </row>
    <row r="137" spans="1:60" outlineLevel="1" x14ac:dyDescent="0.2">
      <c r="A137" s="170"/>
      <c r="B137" s="180"/>
      <c r="C137" s="204" t="s">
        <v>253</v>
      </c>
      <c r="D137" s="183"/>
      <c r="E137" s="188">
        <v>1</v>
      </c>
      <c r="F137" s="193"/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4"/>
      <c r="U137" s="193"/>
      <c r="V137" s="169"/>
      <c r="W137" s="169"/>
      <c r="X137" s="169"/>
      <c r="Y137" s="169"/>
      <c r="Z137" s="169"/>
      <c r="AA137" s="169"/>
      <c r="AB137" s="169"/>
      <c r="AC137" s="169"/>
      <c r="AD137" s="169"/>
      <c r="AE137" s="169" t="s">
        <v>130</v>
      </c>
      <c r="AF137" s="169">
        <v>0</v>
      </c>
      <c r="AG137" s="169"/>
      <c r="AH137" s="169"/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  <c r="BF137" s="169"/>
      <c r="BG137" s="169"/>
      <c r="BH137" s="169"/>
    </row>
    <row r="138" spans="1:60" outlineLevel="1" x14ac:dyDescent="0.2">
      <c r="A138" s="170"/>
      <c r="B138" s="180"/>
      <c r="C138" s="204" t="s">
        <v>256</v>
      </c>
      <c r="D138" s="183"/>
      <c r="E138" s="188">
        <v>1</v>
      </c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4"/>
      <c r="U138" s="193"/>
      <c r="V138" s="169"/>
      <c r="W138" s="169"/>
      <c r="X138" s="169"/>
      <c r="Y138" s="169"/>
      <c r="Z138" s="169"/>
      <c r="AA138" s="169"/>
      <c r="AB138" s="169"/>
      <c r="AC138" s="169"/>
      <c r="AD138" s="169"/>
      <c r="AE138" s="169" t="s">
        <v>130</v>
      </c>
      <c r="AF138" s="169">
        <v>0</v>
      </c>
      <c r="AG138" s="169"/>
      <c r="AH138" s="169"/>
      <c r="AI138" s="169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69"/>
      <c r="AU138" s="169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  <c r="BF138" s="169"/>
      <c r="BG138" s="169"/>
      <c r="BH138" s="169"/>
    </row>
    <row r="139" spans="1:60" outlineLevel="1" x14ac:dyDescent="0.2">
      <c r="A139" s="170">
        <v>36</v>
      </c>
      <c r="B139" s="180" t="s">
        <v>257</v>
      </c>
      <c r="C139" s="203" t="s">
        <v>258</v>
      </c>
      <c r="D139" s="182" t="s">
        <v>209</v>
      </c>
      <c r="E139" s="187">
        <v>3</v>
      </c>
      <c r="F139" s="193">
        <v>396</v>
      </c>
      <c r="G139" s="193">
        <v>1188</v>
      </c>
      <c r="H139" s="193">
        <v>168.26</v>
      </c>
      <c r="I139" s="193">
        <f>ROUND(E139*H139,2)</f>
        <v>504.78</v>
      </c>
      <c r="J139" s="193">
        <v>227.74</v>
      </c>
      <c r="K139" s="193">
        <f>ROUND(E139*J139,2)</f>
        <v>683.22</v>
      </c>
      <c r="L139" s="193">
        <v>21</v>
      </c>
      <c r="M139" s="193">
        <f>G139*(1+L139/100)</f>
        <v>1437.48</v>
      </c>
      <c r="N139" s="193">
        <v>1.3100000000000001E-2</v>
      </c>
      <c r="O139" s="193">
        <f>ROUND(E139*N139,2)</f>
        <v>0.04</v>
      </c>
      <c r="P139" s="193">
        <v>0</v>
      </c>
      <c r="Q139" s="193">
        <f>ROUND(E139*P139,2)</f>
        <v>0</v>
      </c>
      <c r="R139" s="193"/>
      <c r="S139" s="193"/>
      <c r="T139" s="194">
        <v>0.89</v>
      </c>
      <c r="U139" s="193">
        <f>ROUND(E139*T139,2)</f>
        <v>2.67</v>
      </c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 t="s">
        <v>210</v>
      </c>
      <c r="AF139" s="169"/>
      <c r="AG139" s="169"/>
      <c r="AH139" s="169"/>
      <c r="AI139" s="169"/>
      <c r="AJ139" s="169"/>
      <c r="AK139" s="169"/>
      <c r="AL139" s="169"/>
      <c r="AM139" s="169"/>
      <c r="AN139" s="169"/>
      <c r="AO139" s="169"/>
      <c r="AP139" s="169"/>
      <c r="AQ139" s="169"/>
      <c r="AR139" s="169"/>
      <c r="AS139" s="169"/>
      <c r="AT139" s="169"/>
      <c r="AU139" s="169"/>
      <c r="AV139" s="169"/>
      <c r="AW139" s="169"/>
      <c r="AX139" s="169"/>
      <c r="AY139" s="169"/>
      <c r="AZ139" s="169"/>
      <c r="BA139" s="169"/>
      <c r="BB139" s="169"/>
      <c r="BC139" s="169"/>
      <c r="BD139" s="169"/>
      <c r="BE139" s="169"/>
      <c r="BF139" s="169"/>
      <c r="BG139" s="169"/>
      <c r="BH139" s="169"/>
    </row>
    <row r="140" spans="1:60" ht="22.5" outlineLevel="1" x14ac:dyDescent="0.2">
      <c r="A140" s="170"/>
      <c r="B140" s="180"/>
      <c r="C140" s="204" t="s">
        <v>259</v>
      </c>
      <c r="D140" s="183"/>
      <c r="E140" s="188"/>
      <c r="F140" s="193"/>
      <c r="G140" s="193"/>
      <c r="H140" s="193"/>
      <c r="I140" s="193"/>
      <c r="J140" s="193"/>
      <c r="K140" s="193"/>
      <c r="L140" s="193"/>
      <c r="M140" s="193"/>
      <c r="N140" s="193"/>
      <c r="O140" s="193"/>
      <c r="P140" s="193"/>
      <c r="Q140" s="193"/>
      <c r="R140" s="193"/>
      <c r="S140" s="193"/>
      <c r="T140" s="194"/>
      <c r="U140" s="193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 t="s">
        <v>130</v>
      </c>
      <c r="AF140" s="169">
        <v>0</v>
      </c>
      <c r="AG140" s="169"/>
      <c r="AH140" s="169"/>
      <c r="AI140" s="169"/>
      <c r="AJ140" s="169"/>
      <c r="AK140" s="169"/>
      <c r="AL140" s="169"/>
      <c r="AM140" s="169"/>
      <c r="AN140" s="169"/>
      <c r="AO140" s="169"/>
      <c r="AP140" s="169"/>
      <c r="AQ140" s="169"/>
      <c r="AR140" s="169"/>
      <c r="AS140" s="169"/>
      <c r="AT140" s="169"/>
      <c r="AU140" s="169"/>
      <c r="AV140" s="169"/>
      <c r="AW140" s="169"/>
      <c r="AX140" s="169"/>
      <c r="AY140" s="169"/>
      <c r="AZ140" s="169"/>
      <c r="BA140" s="169"/>
      <c r="BB140" s="169"/>
      <c r="BC140" s="169"/>
      <c r="BD140" s="169"/>
      <c r="BE140" s="169"/>
      <c r="BF140" s="169"/>
      <c r="BG140" s="169"/>
      <c r="BH140" s="169"/>
    </row>
    <row r="141" spans="1:60" outlineLevel="1" x14ac:dyDescent="0.2">
      <c r="A141" s="170"/>
      <c r="B141" s="180"/>
      <c r="C141" s="204" t="s">
        <v>260</v>
      </c>
      <c r="D141" s="183"/>
      <c r="E141" s="188">
        <v>3</v>
      </c>
      <c r="F141" s="193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4"/>
      <c r="U141" s="193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 t="s">
        <v>130</v>
      </c>
      <c r="AF141" s="169">
        <v>0</v>
      </c>
      <c r="AG141" s="169"/>
      <c r="AH141" s="169"/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  <c r="BF141" s="169"/>
      <c r="BG141" s="169"/>
      <c r="BH141" s="169"/>
    </row>
    <row r="142" spans="1:60" ht="22.5" outlineLevel="1" x14ac:dyDescent="0.2">
      <c r="A142" s="170">
        <v>37</v>
      </c>
      <c r="B142" s="180" t="s">
        <v>261</v>
      </c>
      <c r="C142" s="203" t="s">
        <v>262</v>
      </c>
      <c r="D142" s="182" t="s">
        <v>209</v>
      </c>
      <c r="E142" s="187">
        <v>3.5</v>
      </c>
      <c r="F142" s="193">
        <v>1088</v>
      </c>
      <c r="G142" s="193">
        <v>3808</v>
      </c>
      <c r="H142" s="193">
        <v>1088</v>
      </c>
      <c r="I142" s="193">
        <f>ROUND(E142*H142,2)</f>
        <v>3808</v>
      </c>
      <c r="J142" s="193">
        <v>0</v>
      </c>
      <c r="K142" s="193">
        <f>ROUND(E142*J142,2)</f>
        <v>0</v>
      </c>
      <c r="L142" s="193">
        <v>21</v>
      </c>
      <c r="M142" s="193">
        <f>G142*(1+L142/100)</f>
        <v>4607.68</v>
      </c>
      <c r="N142" s="193">
        <v>1.576E-2</v>
      </c>
      <c r="O142" s="193">
        <f>ROUND(E142*N142,2)</f>
        <v>0.06</v>
      </c>
      <c r="P142" s="193">
        <v>0</v>
      </c>
      <c r="Q142" s="193">
        <f>ROUND(E142*P142,2)</f>
        <v>0</v>
      </c>
      <c r="R142" s="193"/>
      <c r="S142" s="193"/>
      <c r="T142" s="194">
        <v>0</v>
      </c>
      <c r="U142" s="193">
        <f>ROUND(E142*T142,2)</f>
        <v>0</v>
      </c>
      <c r="V142" s="169"/>
      <c r="W142" s="169"/>
      <c r="X142" s="169"/>
      <c r="Y142" s="169"/>
      <c r="Z142" s="169"/>
      <c r="AA142" s="169"/>
      <c r="AB142" s="169"/>
      <c r="AC142" s="169"/>
      <c r="AD142" s="169"/>
      <c r="AE142" s="169" t="s">
        <v>183</v>
      </c>
      <c r="AF142" s="169"/>
      <c r="AG142" s="169"/>
      <c r="AH142" s="169"/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69"/>
      <c r="BG142" s="169"/>
      <c r="BH142" s="169"/>
    </row>
    <row r="143" spans="1:60" ht="22.5" outlineLevel="1" x14ac:dyDescent="0.2">
      <c r="A143" s="170"/>
      <c r="B143" s="180"/>
      <c r="C143" s="204" t="s">
        <v>263</v>
      </c>
      <c r="D143" s="183"/>
      <c r="E143" s="188">
        <v>3.5</v>
      </c>
      <c r="F143" s="193"/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4"/>
      <c r="U143" s="193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 t="s">
        <v>130</v>
      </c>
      <c r="AF143" s="169">
        <v>0</v>
      </c>
      <c r="AG143" s="169"/>
      <c r="AH143" s="169"/>
      <c r="AI143" s="169"/>
      <c r="AJ143" s="169"/>
      <c r="AK143" s="169"/>
      <c r="AL143" s="169"/>
      <c r="AM143" s="169"/>
      <c r="AN143" s="169"/>
      <c r="AO143" s="169"/>
      <c r="AP143" s="169"/>
      <c r="AQ143" s="169"/>
      <c r="AR143" s="169"/>
      <c r="AS143" s="169"/>
      <c r="AT143" s="169"/>
      <c r="AU143" s="169"/>
      <c r="AV143" s="169"/>
      <c r="AW143" s="169"/>
      <c r="AX143" s="169"/>
      <c r="AY143" s="169"/>
      <c r="AZ143" s="169"/>
      <c r="BA143" s="169"/>
      <c r="BB143" s="169"/>
      <c r="BC143" s="169"/>
      <c r="BD143" s="169"/>
      <c r="BE143" s="169"/>
      <c r="BF143" s="169"/>
      <c r="BG143" s="169"/>
      <c r="BH143" s="169"/>
    </row>
    <row r="144" spans="1:60" ht="22.5" outlineLevel="1" x14ac:dyDescent="0.2">
      <c r="A144" s="170">
        <v>38</v>
      </c>
      <c r="B144" s="180" t="s">
        <v>264</v>
      </c>
      <c r="C144" s="203" t="s">
        <v>265</v>
      </c>
      <c r="D144" s="182" t="s">
        <v>209</v>
      </c>
      <c r="E144" s="187">
        <v>2.5</v>
      </c>
      <c r="F144" s="193">
        <v>1113.5</v>
      </c>
      <c r="G144" s="193">
        <v>2783.75</v>
      </c>
      <c r="H144" s="193">
        <v>1113.5</v>
      </c>
      <c r="I144" s="193">
        <f>ROUND(E144*H144,2)</f>
        <v>2783.75</v>
      </c>
      <c r="J144" s="193">
        <v>0</v>
      </c>
      <c r="K144" s="193">
        <f>ROUND(E144*J144,2)</f>
        <v>0</v>
      </c>
      <c r="L144" s="193">
        <v>21</v>
      </c>
      <c r="M144" s="193">
        <f>G144*(1+L144/100)</f>
        <v>3368.3375000000001</v>
      </c>
      <c r="N144" s="193">
        <v>2.5020000000000001E-2</v>
      </c>
      <c r="O144" s="193">
        <f>ROUND(E144*N144,2)</f>
        <v>0.06</v>
      </c>
      <c r="P144" s="193">
        <v>0</v>
      </c>
      <c r="Q144" s="193">
        <f>ROUND(E144*P144,2)</f>
        <v>0</v>
      </c>
      <c r="R144" s="193"/>
      <c r="S144" s="193"/>
      <c r="T144" s="194">
        <v>0</v>
      </c>
      <c r="U144" s="193">
        <f>ROUND(E144*T144,2)</f>
        <v>0</v>
      </c>
      <c r="V144" s="169"/>
      <c r="W144" s="169"/>
      <c r="X144" s="169"/>
      <c r="Y144" s="169"/>
      <c r="Z144" s="169"/>
      <c r="AA144" s="169"/>
      <c r="AB144" s="169"/>
      <c r="AC144" s="169"/>
      <c r="AD144" s="169"/>
      <c r="AE144" s="169" t="s">
        <v>183</v>
      </c>
      <c r="AF144" s="169"/>
      <c r="AG144" s="169"/>
      <c r="AH144" s="169"/>
      <c r="AI144" s="169"/>
      <c r="AJ144" s="169"/>
      <c r="AK144" s="169"/>
      <c r="AL144" s="169"/>
      <c r="AM144" s="169"/>
      <c r="AN144" s="169"/>
      <c r="AO144" s="169"/>
      <c r="AP144" s="169"/>
      <c r="AQ144" s="169"/>
      <c r="AR144" s="169"/>
      <c r="AS144" s="169"/>
      <c r="AT144" s="169"/>
      <c r="AU144" s="169"/>
      <c r="AV144" s="169"/>
      <c r="AW144" s="169"/>
      <c r="AX144" s="169"/>
      <c r="AY144" s="169"/>
      <c r="AZ144" s="169"/>
      <c r="BA144" s="169"/>
      <c r="BB144" s="169"/>
      <c r="BC144" s="169"/>
      <c r="BD144" s="169"/>
      <c r="BE144" s="169"/>
      <c r="BF144" s="169"/>
      <c r="BG144" s="169"/>
      <c r="BH144" s="169"/>
    </row>
    <row r="145" spans="1:60" ht="22.5" outlineLevel="1" x14ac:dyDescent="0.2">
      <c r="A145" s="170"/>
      <c r="B145" s="180"/>
      <c r="C145" s="204" t="s">
        <v>266</v>
      </c>
      <c r="D145" s="183"/>
      <c r="E145" s="188">
        <v>2.5</v>
      </c>
      <c r="F145" s="193"/>
      <c r="G145" s="193"/>
      <c r="H145" s="193"/>
      <c r="I145" s="193"/>
      <c r="J145" s="193"/>
      <c r="K145" s="193"/>
      <c r="L145" s="193"/>
      <c r="M145" s="193"/>
      <c r="N145" s="193"/>
      <c r="O145" s="193"/>
      <c r="P145" s="193"/>
      <c r="Q145" s="193"/>
      <c r="R145" s="193"/>
      <c r="S145" s="193"/>
      <c r="T145" s="194"/>
      <c r="U145" s="193"/>
      <c r="V145" s="169"/>
      <c r="W145" s="169"/>
      <c r="X145" s="169"/>
      <c r="Y145" s="169"/>
      <c r="Z145" s="169"/>
      <c r="AA145" s="169"/>
      <c r="AB145" s="169"/>
      <c r="AC145" s="169"/>
      <c r="AD145" s="169"/>
      <c r="AE145" s="169" t="s">
        <v>130</v>
      </c>
      <c r="AF145" s="169">
        <v>0</v>
      </c>
      <c r="AG145" s="169"/>
      <c r="AH145" s="169"/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  <c r="BF145" s="169"/>
      <c r="BG145" s="169"/>
      <c r="BH145" s="169"/>
    </row>
    <row r="146" spans="1:60" ht="22.5" outlineLevel="1" x14ac:dyDescent="0.2">
      <c r="A146" s="170">
        <v>39</v>
      </c>
      <c r="B146" s="180" t="s">
        <v>267</v>
      </c>
      <c r="C146" s="203" t="s">
        <v>268</v>
      </c>
      <c r="D146" s="182" t="s">
        <v>209</v>
      </c>
      <c r="E146" s="187">
        <v>4</v>
      </c>
      <c r="F146" s="193">
        <v>467.5</v>
      </c>
      <c r="G146" s="193">
        <v>1870</v>
      </c>
      <c r="H146" s="193">
        <v>467.5</v>
      </c>
      <c r="I146" s="193">
        <f>ROUND(E146*H146,2)</f>
        <v>1870</v>
      </c>
      <c r="J146" s="193">
        <v>0</v>
      </c>
      <c r="K146" s="193">
        <f>ROUND(E146*J146,2)</f>
        <v>0</v>
      </c>
      <c r="L146" s="193">
        <v>21</v>
      </c>
      <c r="M146" s="193">
        <f>G146*(1+L146/100)</f>
        <v>2262.6999999999998</v>
      </c>
      <c r="N146" s="193">
        <v>1.7639999999999999E-2</v>
      </c>
      <c r="O146" s="193">
        <f>ROUND(E146*N146,2)</f>
        <v>7.0000000000000007E-2</v>
      </c>
      <c r="P146" s="193">
        <v>0</v>
      </c>
      <c r="Q146" s="193">
        <f>ROUND(E146*P146,2)</f>
        <v>0</v>
      </c>
      <c r="R146" s="193"/>
      <c r="S146" s="193"/>
      <c r="T146" s="194">
        <v>0</v>
      </c>
      <c r="U146" s="193">
        <f>ROUND(E146*T146,2)</f>
        <v>0</v>
      </c>
      <c r="V146" s="169"/>
      <c r="W146" s="169"/>
      <c r="X146" s="169"/>
      <c r="Y146" s="169"/>
      <c r="Z146" s="169"/>
      <c r="AA146" s="169"/>
      <c r="AB146" s="169"/>
      <c r="AC146" s="169"/>
      <c r="AD146" s="169"/>
      <c r="AE146" s="169" t="s">
        <v>183</v>
      </c>
      <c r="AF146" s="169"/>
      <c r="AG146" s="169"/>
      <c r="AH146" s="169"/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  <c r="BF146" s="169"/>
      <c r="BG146" s="169"/>
      <c r="BH146" s="169"/>
    </row>
    <row r="147" spans="1:60" ht="22.5" outlineLevel="1" x14ac:dyDescent="0.2">
      <c r="A147" s="170"/>
      <c r="B147" s="180"/>
      <c r="C147" s="204" t="s">
        <v>269</v>
      </c>
      <c r="D147" s="183"/>
      <c r="E147" s="188">
        <v>4</v>
      </c>
      <c r="F147" s="193"/>
      <c r="G147" s="193"/>
      <c r="H147" s="193"/>
      <c r="I147" s="193"/>
      <c r="J147" s="193"/>
      <c r="K147" s="193"/>
      <c r="L147" s="193"/>
      <c r="M147" s="193"/>
      <c r="N147" s="193"/>
      <c r="O147" s="193"/>
      <c r="P147" s="193"/>
      <c r="Q147" s="193"/>
      <c r="R147" s="193"/>
      <c r="S147" s="193"/>
      <c r="T147" s="194"/>
      <c r="U147" s="193"/>
      <c r="V147" s="169"/>
      <c r="W147" s="169"/>
      <c r="X147" s="169"/>
      <c r="Y147" s="169"/>
      <c r="Z147" s="169"/>
      <c r="AA147" s="169"/>
      <c r="AB147" s="169"/>
      <c r="AC147" s="169"/>
      <c r="AD147" s="169"/>
      <c r="AE147" s="169" t="s">
        <v>130</v>
      </c>
      <c r="AF147" s="169">
        <v>0</v>
      </c>
      <c r="AG147" s="169"/>
      <c r="AH147" s="169"/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  <c r="BF147" s="169"/>
      <c r="BG147" s="169"/>
      <c r="BH147" s="169"/>
    </row>
    <row r="148" spans="1:60" outlineLevel="1" x14ac:dyDescent="0.2">
      <c r="A148" s="170">
        <v>40</v>
      </c>
      <c r="B148" s="180" t="s">
        <v>270</v>
      </c>
      <c r="C148" s="203" t="s">
        <v>271</v>
      </c>
      <c r="D148" s="182" t="s">
        <v>209</v>
      </c>
      <c r="E148" s="187">
        <v>5</v>
      </c>
      <c r="F148" s="193">
        <v>391</v>
      </c>
      <c r="G148" s="193">
        <v>1955</v>
      </c>
      <c r="H148" s="193">
        <v>391</v>
      </c>
      <c r="I148" s="193">
        <f>ROUND(E148*H148,2)</f>
        <v>1955</v>
      </c>
      <c r="J148" s="193">
        <v>0</v>
      </c>
      <c r="K148" s="193">
        <f>ROUND(E148*J148,2)</f>
        <v>0</v>
      </c>
      <c r="L148" s="193">
        <v>21</v>
      </c>
      <c r="M148" s="193">
        <f>G148*(1+L148/100)</f>
        <v>2365.5499999999997</v>
      </c>
      <c r="N148" s="193">
        <v>6.6E-4</v>
      </c>
      <c r="O148" s="193">
        <f>ROUND(E148*N148,2)</f>
        <v>0</v>
      </c>
      <c r="P148" s="193">
        <v>0</v>
      </c>
      <c r="Q148" s="193">
        <f>ROUND(E148*P148,2)</f>
        <v>0</v>
      </c>
      <c r="R148" s="193"/>
      <c r="S148" s="193"/>
      <c r="T148" s="194">
        <v>0</v>
      </c>
      <c r="U148" s="193">
        <f>ROUND(E148*T148,2)</f>
        <v>0</v>
      </c>
      <c r="V148" s="169"/>
      <c r="W148" s="169"/>
      <c r="X148" s="169"/>
      <c r="Y148" s="169"/>
      <c r="Z148" s="169"/>
      <c r="AA148" s="169"/>
      <c r="AB148" s="169"/>
      <c r="AC148" s="169"/>
      <c r="AD148" s="169"/>
      <c r="AE148" s="169" t="s">
        <v>183</v>
      </c>
      <c r="AF148" s="169"/>
      <c r="AG148" s="169"/>
      <c r="AH148" s="169"/>
      <c r="AI148" s="169"/>
      <c r="AJ148" s="169"/>
      <c r="AK148" s="169"/>
      <c r="AL148" s="169"/>
      <c r="AM148" s="169"/>
      <c r="AN148" s="169"/>
      <c r="AO148" s="169"/>
      <c r="AP148" s="169"/>
      <c r="AQ148" s="169"/>
      <c r="AR148" s="169"/>
      <c r="AS148" s="169"/>
      <c r="AT148" s="169"/>
      <c r="AU148" s="169"/>
      <c r="AV148" s="169"/>
      <c r="AW148" s="169"/>
      <c r="AX148" s="169"/>
      <c r="AY148" s="169"/>
      <c r="AZ148" s="169"/>
      <c r="BA148" s="169"/>
      <c r="BB148" s="169"/>
      <c r="BC148" s="169"/>
      <c r="BD148" s="169"/>
      <c r="BE148" s="169"/>
      <c r="BF148" s="169"/>
      <c r="BG148" s="169"/>
      <c r="BH148" s="169"/>
    </row>
    <row r="149" spans="1:60" ht="22.5" outlineLevel="1" x14ac:dyDescent="0.2">
      <c r="A149" s="170"/>
      <c r="B149" s="180"/>
      <c r="C149" s="204" t="s">
        <v>232</v>
      </c>
      <c r="D149" s="183"/>
      <c r="E149" s="188">
        <v>5</v>
      </c>
      <c r="F149" s="193"/>
      <c r="G149" s="193"/>
      <c r="H149" s="193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94"/>
      <c r="U149" s="193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 t="s">
        <v>130</v>
      </c>
      <c r="AF149" s="169">
        <v>0</v>
      </c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69"/>
      <c r="AY149" s="169"/>
      <c r="AZ149" s="169"/>
      <c r="BA149" s="169"/>
      <c r="BB149" s="169"/>
      <c r="BC149" s="169"/>
      <c r="BD149" s="169"/>
      <c r="BE149" s="169"/>
      <c r="BF149" s="169"/>
      <c r="BG149" s="169"/>
      <c r="BH149" s="169"/>
    </row>
    <row r="150" spans="1:60" outlineLevel="1" x14ac:dyDescent="0.2">
      <c r="A150" s="170">
        <v>41</v>
      </c>
      <c r="B150" s="180" t="s">
        <v>272</v>
      </c>
      <c r="C150" s="203" t="s">
        <v>273</v>
      </c>
      <c r="D150" s="182" t="s">
        <v>209</v>
      </c>
      <c r="E150" s="187">
        <v>2</v>
      </c>
      <c r="F150" s="193">
        <v>464.1</v>
      </c>
      <c r="G150" s="193">
        <v>928.2</v>
      </c>
      <c r="H150" s="193">
        <v>464.1</v>
      </c>
      <c r="I150" s="193">
        <f>ROUND(E150*H150,2)</f>
        <v>928.2</v>
      </c>
      <c r="J150" s="193">
        <v>0</v>
      </c>
      <c r="K150" s="193">
        <f>ROUND(E150*J150,2)</f>
        <v>0</v>
      </c>
      <c r="L150" s="193">
        <v>21</v>
      </c>
      <c r="M150" s="193">
        <f>G150*(1+L150/100)</f>
        <v>1123.1220000000001</v>
      </c>
      <c r="N150" s="193">
        <v>1.2700000000000001E-3</v>
      </c>
      <c r="O150" s="193">
        <f>ROUND(E150*N150,2)</f>
        <v>0</v>
      </c>
      <c r="P150" s="193">
        <v>0</v>
      </c>
      <c r="Q150" s="193">
        <f>ROUND(E150*P150,2)</f>
        <v>0</v>
      </c>
      <c r="R150" s="193"/>
      <c r="S150" s="193"/>
      <c r="T150" s="194">
        <v>0</v>
      </c>
      <c r="U150" s="193">
        <f>ROUND(E150*T150,2)</f>
        <v>0</v>
      </c>
      <c r="V150" s="169"/>
      <c r="W150" s="169"/>
      <c r="X150" s="169"/>
      <c r="Y150" s="169"/>
      <c r="Z150" s="169"/>
      <c r="AA150" s="169"/>
      <c r="AB150" s="169"/>
      <c r="AC150" s="169"/>
      <c r="AD150" s="169"/>
      <c r="AE150" s="169" t="s">
        <v>183</v>
      </c>
      <c r="AF150" s="169"/>
      <c r="AG150" s="169"/>
      <c r="AH150" s="169"/>
      <c r="AI150" s="169"/>
      <c r="AJ150" s="169"/>
      <c r="AK150" s="169"/>
      <c r="AL150" s="169"/>
      <c r="AM150" s="169"/>
      <c r="AN150" s="169"/>
      <c r="AO150" s="169"/>
      <c r="AP150" s="169"/>
      <c r="AQ150" s="169"/>
      <c r="AR150" s="169"/>
      <c r="AS150" s="169"/>
      <c r="AT150" s="169"/>
      <c r="AU150" s="169"/>
      <c r="AV150" s="169"/>
      <c r="AW150" s="169"/>
      <c r="AX150" s="169"/>
      <c r="AY150" s="169"/>
      <c r="AZ150" s="169"/>
      <c r="BA150" s="169"/>
      <c r="BB150" s="169"/>
      <c r="BC150" s="169"/>
      <c r="BD150" s="169"/>
      <c r="BE150" s="169"/>
      <c r="BF150" s="169"/>
      <c r="BG150" s="169"/>
      <c r="BH150" s="169"/>
    </row>
    <row r="151" spans="1:60" ht="22.5" outlineLevel="1" x14ac:dyDescent="0.2">
      <c r="A151" s="170"/>
      <c r="B151" s="180"/>
      <c r="C151" s="204" t="s">
        <v>235</v>
      </c>
      <c r="D151" s="183"/>
      <c r="E151" s="188">
        <v>2</v>
      </c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4"/>
      <c r="U151" s="193"/>
      <c r="V151" s="169"/>
      <c r="W151" s="169"/>
      <c r="X151" s="169"/>
      <c r="Y151" s="169"/>
      <c r="Z151" s="169"/>
      <c r="AA151" s="169"/>
      <c r="AB151" s="169"/>
      <c r="AC151" s="169"/>
      <c r="AD151" s="169"/>
      <c r="AE151" s="169" t="s">
        <v>130</v>
      </c>
      <c r="AF151" s="169">
        <v>0</v>
      </c>
      <c r="AG151" s="169"/>
      <c r="AH151" s="169"/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  <c r="BF151" s="169"/>
      <c r="BG151" s="169"/>
      <c r="BH151" s="169"/>
    </row>
    <row r="152" spans="1:60" outlineLevel="1" x14ac:dyDescent="0.2">
      <c r="A152" s="170">
        <v>42</v>
      </c>
      <c r="B152" s="180" t="s">
        <v>274</v>
      </c>
      <c r="C152" s="203" t="s">
        <v>275</v>
      </c>
      <c r="D152" s="182" t="s">
        <v>209</v>
      </c>
      <c r="E152" s="187">
        <v>1</v>
      </c>
      <c r="F152" s="193">
        <v>2847.5</v>
      </c>
      <c r="G152" s="193">
        <v>2847.5</v>
      </c>
      <c r="H152" s="193">
        <v>2847.5</v>
      </c>
      <c r="I152" s="193">
        <f>ROUND(E152*H152,2)</f>
        <v>2847.5</v>
      </c>
      <c r="J152" s="193">
        <v>0</v>
      </c>
      <c r="K152" s="193">
        <f>ROUND(E152*J152,2)</f>
        <v>0</v>
      </c>
      <c r="L152" s="193">
        <v>21</v>
      </c>
      <c r="M152" s="193">
        <f>G152*(1+L152/100)</f>
        <v>3445.4749999999999</v>
      </c>
      <c r="N152" s="193">
        <v>3.65E-3</v>
      </c>
      <c r="O152" s="193">
        <f>ROUND(E152*N152,2)</f>
        <v>0</v>
      </c>
      <c r="P152" s="193">
        <v>0</v>
      </c>
      <c r="Q152" s="193">
        <f>ROUND(E152*P152,2)</f>
        <v>0</v>
      </c>
      <c r="R152" s="193"/>
      <c r="S152" s="193"/>
      <c r="T152" s="194">
        <v>0</v>
      </c>
      <c r="U152" s="193">
        <f>ROUND(E152*T152,2)</f>
        <v>0</v>
      </c>
      <c r="V152" s="169"/>
      <c r="W152" s="169"/>
      <c r="X152" s="169"/>
      <c r="Y152" s="169"/>
      <c r="Z152" s="169"/>
      <c r="AA152" s="169"/>
      <c r="AB152" s="169"/>
      <c r="AC152" s="169"/>
      <c r="AD152" s="169"/>
      <c r="AE152" s="169" t="s">
        <v>183</v>
      </c>
      <c r="AF152" s="169"/>
      <c r="AG152" s="169"/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  <c r="BF152" s="169"/>
      <c r="BG152" s="169"/>
      <c r="BH152" s="169"/>
    </row>
    <row r="153" spans="1:60" ht="22.5" outlineLevel="1" x14ac:dyDescent="0.2">
      <c r="A153" s="170"/>
      <c r="B153" s="180"/>
      <c r="C153" s="204" t="s">
        <v>229</v>
      </c>
      <c r="D153" s="183"/>
      <c r="E153" s="188">
        <v>1</v>
      </c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94"/>
      <c r="U153" s="193"/>
      <c r="V153" s="169"/>
      <c r="W153" s="169"/>
      <c r="X153" s="169"/>
      <c r="Y153" s="169"/>
      <c r="Z153" s="169"/>
      <c r="AA153" s="169"/>
      <c r="AB153" s="169"/>
      <c r="AC153" s="169"/>
      <c r="AD153" s="169"/>
      <c r="AE153" s="169" t="s">
        <v>130</v>
      </c>
      <c r="AF153" s="169">
        <v>0</v>
      </c>
      <c r="AG153" s="169"/>
      <c r="AH153" s="169"/>
      <c r="AI153" s="169"/>
      <c r="AJ153" s="169"/>
      <c r="AK153" s="169"/>
      <c r="AL153" s="169"/>
      <c r="AM153" s="169"/>
      <c r="AN153" s="169"/>
      <c r="AO153" s="169"/>
      <c r="AP153" s="169"/>
      <c r="AQ153" s="169"/>
      <c r="AR153" s="169"/>
      <c r="AS153" s="169"/>
      <c r="AT153" s="169"/>
      <c r="AU153" s="169"/>
      <c r="AV153" s="169"/>
      <c r="AW153" s="169"/>
      <c r="AX153" s="169"/>
      <c r="AY153" s="169"/>
      <c r="AZ153" s="169"/>
      <c r="BA153" s="169"/>
      <c r="BB153" s="169"/>
      <c r="BC153" s="169"/>
      <c r="BD153" s="169"/>
      <c r="BE153" s="169"/>
      <c r="BF153" s="169"/>
      <c r="BG153" s="169"/>
      <c r="BH153" s="169"/>
    </row>
    <row r="154" spans="1:60" outlineLevel="1" x14ac:dyDescent="0.2">
      <c r="A154" s="170">
        <v>43</v>
      </c>
      <c r="B154" s="180" t="s">
        <v>276</v>
      </c>
      <c r="C154" s="203" t="s">
        <v>277</v>
      </c>
      <c r="D154" s="182" t="s">
        <v>209</v>
      </c>
      <c r="E154" s="187">
        <v>-1</v>
      </c>
      <c r="F154" s="193">
        <v>7994.25</v>
      </c>
      <c r="G154" s="193">
        <v>-7994.25</v>
      </c>
      <c r="H154" s="193">
        <v>7994.25</v>
      </c>
      <c r="I154" s="193">
        <f>ROUND(E154*H154,2)</f>
        <v>-7994.25</v>
      </c>
      <c r="J154" s="193">
        <v>0</v>
      </c>
      <c r="K154" s="193">
        <f>ROUND(E154*J154,2)</f>
        <v>0</v>
      </c>
      <c r="L154" s="193">
        <v>21</v>
      </c>
      <c r="M154" s="193">
        <f>G154*(1+L154/100)</f>
        <v>-9673.0424999999996</v>
      </c>
      <c r="N154" s="193">
        <v>6.8000000000000005E-2</v>
      </c>
      <c r="O154" s="193">
        <f>ROUND(E154*N154,2)</f>
        <v>-7.0000000000000007E-2</v>
      </c>
      <c r="P154" s="193">
        <v>0</v>
      </c>
      <c r="Q154" s="193">
        <f>ROUND(E154*P154,2)</f>
        <v>0</v>
      </c>
      <c r="R154" s="193"/>
      <c r="S154" s="193"/>
      <c r="T154" s="194">
        <v>0</v>
      </c>
      <c r="U154" s="193">
        <f>ROUND(E154*T154,2)</f>
        <v>0</v>
      </c>
      <c r="V154" s="169"/>
      <c r="W154" s="169"/>
      <c r="X154" s="169"/>
      <c r="Y154" s="169"/>
      <c r="Z154" s="169"/>
      <c r="AA154" s="169"/>
      <c r="AB154" s="169"/>
      <c r="AC154" s="169"/>
      <c r="AD154" s="169"/>
      <c r="AE154" s="169" t="s">
        <v>183</v>
      </c>
      <c r="AF154" s="169"/>
      <c r="AG154" s="169"/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  <c r="BF154" s="169"/>
      <c r="BG154" s="169"/>
      <c r="BH154" s="169"/>
    </row>
    <row r="155" spans="1:60" outlineLevel="1" x14ac:dyDescent="0.2">
      <c r="A155" s="170"/>
      <c r="B155" s="180"/>
      <c r="C155" s="204" t="s">
        <v>248</v>
      </c>
      <c r="D155" s="183"/>
      <c r="E155" s="188"/>
      <c r="F155" s="193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4"/>
      <c r="U155" s="193"/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 t="s">
        <v>130</v>
      </c>
      <c r="AF155" s="169">
        <v>0</v>
      </c>
      <c r="AG155" s="169"/>
      <c r="AH155" s="169"/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  <c r="BF155" s="169"/>
      <c r="BG155" s="169"/>
      <c r="BH155" s="169"/>
    </row>
    <row r="156" spans="1:60" outlineLevel="1" x14ac:dyDescent="0.2">
      <c r="A156" s="170"/>
      <c r="B156" s="180"/>
      <c r="C156" s="204" t="s">
        <v>278</v>
      </c>
      <c r="D156" s="183"/>
      <c r="E156" s="188">
        <v>-1</v>
      </c>
      <c r="F156" s="193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193"/>
      <c r="R156" s="193"/>
      <c r="S156" s="193"/>
      <c r="T156" s="194"/>
      <c r="U156" s="193"/>
      <c r="V156" s="169"/>
      <c r="W156" s="169"/>
      <c r="X156" s="169"/>
      <c r="Y156" s="169"/>
      <c r="Z156" s="169"/>
      <c r="AA156" s="169"/>
      <c r="AB156" s="169"/>
      <c r="AC156" s="169"/>
      <c r="AD156" s="169"/>
      <c r="AE156" s="169" t="s">
        <v>130</v>
      </c>
      <c r="AF156" s="169">
        <v>0</v>
      </c>
      <c r="AG156" s="169"/>
      <c r="AH156" s="169"/>
      <c r="AI156" s="169"/>
      <c r="AJ156" s="169"/>
      <c r="AK156" s="169"/>
      <c r="AL156" s="169"/>
      <c r="AM156" s="169"/>
      <c r="AN156" s="169"/>
      <c r="AO156" s="169"/>
      <c r="AP156" s="169"/>
      <c r="AQ156" s="169"/>
      <c r="AR156" s="169"/>
      <c r="AS156" s="169"/>
      <c r="AT156" s="169"/>
      <c r="AU156" s="169"/>
      <c r="AV156" s="169"/>
      <c r="AW156" s="169"/>
      <c r="AX156" s="169"/>
      <c r="AY156" s="169"/>
      <c r="AZ156" s="169"/>
      <c r="BA156" s="169"/>
      <c r="BB156" s="169"/>
      <c r="BC156" s="169"/>
      <c r="BD156" s="169"/>
      <c r="BE156" s="169"/>
      <c r="BF156" s="169"/>
      <c r="BG156" s="169"/>
      <c r="BH156" s="169"/>
    </row>
    <row r="157" spans="1:60" outlineLevel="1" x14ac:dyDescent="0.2">
      <c r="A157" s="170">
        <v>44</v>
      </c>
      <c r="B157" s="180" t="s">
        <v>279</v>
      </c>
      <c r="C157" s="203" t="s">
        <v>280</v>
      </c>
      <c r="D157" s="182" t="s">
        <v>209</v>
      </c>
      <c r="E157" s="187">
        <v>-1</v>
      </c>
      <c r="F157" s="193">
        <v>3925.3</v>
      </c>
      <c r="G157" s="193">
        <v>-3925.3</v>
      </c>
      <c r="H157" s="193">
        <v>3925.3</v>
      </c>
      <c r="I157" s="193">
        <f>ROUND(E157*H157,2)</f>
        <v>-3925.3</v>
      </c>
      <c r="J157" s="193">
        <v>0</v>
      </c>
      <c r="K157" s="193">
        <f>ROUND(E157*J157,2)</f>
        <v>0</v>
      </c>
      <c r="L157" s="193">
        <v>21</v>
      </c>
      <c r="M157" s="193">
        <f>G157*(1+L157/100)</f>
        <v>-4749.6130000000003</v>
      </c>
      <c r="N157" s="193">
        <v>0.04</v>
      </c>
      <c r="O157" s="193">
        <f>ROUND(E157*N157,2)</f>
        <v>-0.04</v>
      </c>
      <c r="P157" s="193">
        <v>0</v>
      </c>
      <c r="Q157" s="193">
        <f>ROUND(E157*P157,2)</f>
        <v>0</v>
      </c>
      <c r="R157" s="193"/>
      <c r="S157" s="193"/>
      <c r="T157" s="194">
        <v>0</v>
      </c>
      <c r="U157" s="193">
        <f>ROUND(E157*T157,2)</f>
        <v>0</v>
      </c>
      <c r="V157" s="169"/>
      <c r="W157" s="169"/>
      <c r="X157" s="169"/>
      <c r="Y157" s="169"/>
      <c r="Z157" s="169"/>
      <c r="AA157" s="169"/>
      <c r="AB157" s="169"/>
      <c r="AC157" s="169"/>
      <c r="AD157" s="169"/>
      <c r="AE157" s="169" t="s">
        <v>183</v>
      </c>
      <c r="AF157" s="169"/>
      <c r="AG157" s="169"/>
      <c r="AH157" s="169"/>
      <c r="AI157" s="169"/>
      <c r="AJ157" s="169"/>
      <c r="AK157" s="169"/>
      <c r="AL157" s="169"/>
      <c r="AM157" s="169"/>
      <c r="AN157" s="169"/>
      <c r="AO157" s="169"/>
      <c r="AP157" s="169"/>
      <c r="AQ157" s="169"/>
      <c r="AR157" s="169"/>
      <c r="AS157" s="169"/>
      <c r="AT157" s="169"/>
      <c r="AU157" s="169"/>
      <c r="AV157" s="169"/>
      <c r="AW157" s="169"/>
      <c r="AX157" s="169"/>
      <c r="AY157" s="169"/>
      <c r="AZ157" s="169"/>
      <c r="BA157" s="169"/>
      <c r="BB157" s="169"/>
      <c r="BC157" s="169"/>
      <c r="BD157" s="169"/>
      <c r="BE157" s="169"/>
      <c r="BF157" s="169"/>
      <c r="BG157" s="169"/>
      <c r="BH157" s="169"/>
    </row>
    <row r="158" spans="1:60" outlineLevel="1" x14ac:dyDescent="0.2">
      <c r="A158" s="170"/>
      <c r="B158" s="180"/>
      <c r="C158" s="204" t="s">
        <v>248</v>
      </c>
      <c r="D158" s="183"/>
      <c r="E158" s="188"/>
      <c r="F158" s="193"/>
      <c r="G158" s="193"/>
      <c r="H158" s="193"/>
      <c r="I158" s="193"/>
      <c r="J158" s="193"/>
      <c r="K158" s="193"/>
      <c r="L158" s="193"/>
      <c r="M158" s="193"/>
      <c r="N158" s="193"/>
      <c r="O158" s="193"/>
      <c r="P158" s="193"/>
      <c r="Q158" s="193"/>
      <c r="R158" s="193"/>
      <c r="S158" s="193"/>
      <c r="T158" s="194"/>
      <c r="U158" s="193"/>
      <c r="V158" s="169"/>
      <c r="W158" s="169"/>
      <c r="X158" s="169"/>
      <c r="Y158" s="169"/>
      <c r="Z158" s="169"/>
      <c r="AA158" s="169"/>
      <c r="AB158" s="169"/>
      <c r="AC158" s="169"/>
      <c r="AD158" s="169"/>
      <c r="AE158" s="169" t="s">
        <v>130</v>
      </c>
      <c r="AF158" s="169">
        <v>0</v>
      </c>
      <c r="AG158" s="169"/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  <c r="BF158" s="169"/>
      <c r="BG158" s="169"/>
      <c r="BH158" s="169"/>
    </row>
    <row r="159" spans="1:60" outlineLevel="1" x14ac:dyDescent="0.2">
      <c r="A159" s="170"/>
      <c r="B159" s="180"/>
      <c r="C159" s="204" t="s">
        <v>278</v>
      </c>
      <c r="D159" s="183"/>
      <c r="E159" s="188">
        <v>-1</v>
      </c>
      <c r="F159" s="193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93"/>
      <c r="R159" s="193"/>
      <c r="S159" s="193"/>
      <c r="T159" s="194"/>
      <c r="U159" s="193"/>
      <c r="V159" s="169"/>
      <c r="W159" s="169"/>
      <c r="X159" s="169"/>
      <c r="Y159" s="169"/>
      <c r="Z159" s="169"/>
      <c r="AA159" s="169"/>
      <c r="AB159" s="169"/>
      <c r="AC159" s="169"/>
      <c r="AD159" s="169"/>
      <c r="AE159" s="169" t="s">
        <v>130</v>
      </c>
      <c r="AF159" s="169">
        <v>0</v>
      </c>
      <c r="AG159" s="169"/>
      <c r="AH159" s="169"/>
      <c r="AI159" s="169"/>
      <c r="AJ159" s="169"/>
      <c r="AK159" s="169"/>
      <c r="AL159" s="169"/>
      <c r="AM159" s="169"/>
      <c r="AN159" s="169"/>
      <c r="AO159" s="169"/>
      <c r="AP159" s="169"/>
      <c r="AQ159" s="169"/>
      <c r="AR159" s="169"/>
      <c r="AS159" s="169"/>
      <c r="AT159" s="169"/>
      <c r="AU159" s="169"/>
      <c r="AV159" s="169"/>
      <c r="AW159" s="169"/>
      <c r="AX159" s="169"/>
      <c r="AY159" s="169"/>
      <c r="AZ159" s="169"/>
      <c r="BA159" s="169"/>
      <c r="BB159" s="169"/>
      <c r="BC159" s="169"/>
      <c r="BD159" s="169"/>
      <c r="BE159" s="169"/>
      <c r="BF159" s="169"/>
      <c r="BG159" s="169"/>
      <c r="BH159" s="169"/>
    </row>
    <row r="160" spans="1:60" ht="22.5" outlineLevel="1" x14ac:dyDescent="0.2">
      <c r="A160" s="170">
        <v>45</v>
      </c>
      <c r="B160" s="180" t="s">
        <v>281</v>
      </c>
      <c r="C160" s="203" t="s">
        <v>282</v>
      </c>
      <c r="D160" s="182" t="s">
        <v>209</v>
      </c>
      <c r="E160" s="187">
        <v>-1</v>
      </c>
      <c r="F160" s="193">
        <v>3577.65</v>
      </c>
      <c r="G160" s="193">
        <v>-3577.65</v>
      </c>
      <c r="H160" s="193">
        <v>3577.65</v>
      </c>
      <c r="I160" s="193">
        <f>ROUND(E160*H160,2)</f>
        <v>-3577.65</v>
      </c>
      <c r="J160" s="193">
        <v>0</v>
      </c>
      <c r="K160" s="193">
        <f>ROUND(E160*J160,2)</f>
        <v>0</v>
      </c>
      <c r="L160" s="193">
        <v>21</v>
      </c>
      <c r="M160" s="193">
        <f>G160*(1+L160/100)</f>
        <v>-4328.9565000000002</v>
      </c>
      <c r="N160" s="193">
        <v>3.7999999999999999E-2</v>
      </c>
      <c r="O160" s="193">
        <f>ROUND(E160*N160,2)</f>
        <v>-0.04</v>
      </c>
      <c r="P160" s="193">
        <v>0</v>
      </c>
      <c r="Q160" s="193">
        <f>ROUND(E160*P160,2)</f>
        <v>0</v>
      </c>
      <c r="R160" s="193"/>
      <c r="S160" s="193"/>
      <c r="T160" s="194">
        <v>0</v>
      </c>
      <c r="U160" s="193">
        <f>ROUND(E160*T160,2)</f>
        <v>0</v>
      </c>
      <c r="V160" s="169"/>
      <c r="W160" s="169"/>
      <c r="X160" s="169"/>
      <c r="Y160" s="169"/>
      <c r="Z160" s="169"/>
      <c r="AA160" s="169"/>
      <c r="AB160" s="169"/>
      <c r="AC160" s="169"/>
      <c r="AD160" s="169"/>
      <c r="AE160" s="169" t="s">
        <v>183</v>
      </c>
      <c r="AF160" s="169"/>
      <c r="AG160" s="169"/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  <c r="BF160" s="169"/>
      <c r="BG160" s="169"/>
      <c r="BH160" s="169"/>
    </row>
    <row r="161" spans="1:60" outlineLevel="1" x14ac:dyDescent="0.2">
      <c r="A161" s="170"/>
      <c r="B161" s="180"/>
      <c r="C161" s="204" t="s">
        <v>248</v>
      </c>
      <c r="D161" s="183"/>
      <c r="E161" s="188"/>
      <c r="F161" s="193"/>
      <c r="G161" s="193"/>
      <c r="H161" s="193"/>
      <c r="I161" s="193"/>
      <c r="J161" s="193"/>
      <c r="K161" s="193"/>
      <c r="L161" s="193"/>
      <c r="M161" s="193"/>
      <c r="N161" s="193"/>
      <c r="O161" s="193"/>
      <c r="P161" s="193"/>
      <c r="Q161" s="193"/>
      <c r="R161" s="193"/>
      <c r="S161" s="193"/>
      <c r="T161" s="194"/>
      <c r="U161" s="193"/>
      <c r="V161" s="169"/>
      <c r="W161" s="169"/>
      <c r="X161" s="169"/>
      <c r="Y161" s="169"/>
      <c r="Z161" s="169"/>
      <c r="AA161" s="169"/>
      <c r="AB161" s="169"/>
      <c r="AC161" s="169"/>
      <c r="AD161" s="169"/>
      <c r="AE161" s="169" t="s">
        <v>130</v>
      </c>
      <c r="AF161" s="169">
        <v>0</v>
      </c>
      <c r="AG161" s="169"/>
      <c r="AH161" s="169"/>
      <c r="AI161" s="169"/>
      <c r="AJ161" s="169"/>
      <c r="AK161" s="169"/>
      <c r="AL161" s="169"/>
      <c r="AM161" s="169"/>
      <c r="AN161" s="169"/>
      <c r="AO161" s="169"/>
      <c r="AP161" s="169"/>
      <c r="AQ161" s="169"/>
      <c r="AR161" s="169"/>
      <c r="AS161" s="169"/>
      <c r="AT161" s="169"/>
      <c r="AU161" s="169"/>
      <c r="AV161" s="169"/>
      <c r="AW161" s="169"/>
      <c r="AX161" s="169"/>
      <c r="AY161" s="169"/>
      <c r="AZ161" s="169"/>
      <c r="BA161" s="169"/>
      <c r="BB161" s="169"/>
      <c r="BC161" s="169"/>
      <c r="BD161" s="169"/>
      <c r="BE161" s="169"/>
      <c r="BF161" s="169"/>
      <c r="BG161" s="169"/>
      <c r="BH161" s="169"/>
    </row>
    <row r="162" spans="1:60" outlineLevel="1" x14ac:dyDescent="0.2">
      <c r="A162" s="170"/>
      <c r="B162" s="180"/>
      <c r="C162" s="204" t="s">
        <v>278</v>
      </c>
      <c r="D162" s="183"/>
      <c r="E162" s="188">
        <v>-1</v>
      </c>
      <c r="F162" s="193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194"/>
      <c r="U162" s="193"/>
      <c r="V162" s="169"/>
      <c r="W162" s="169"/>
      <c r="X162" s="169"/>
      <c r="Y162" s="169"/>
      <c r="Z162" s="169"/>
      <c r="AA162" s="169"/>
      <c r="AB162" s="169"/>
      <c r="AC162" s="169"/>
      <c r="AD162" s="169"/>
      <c r="AE162" s="169" t="s">
        <v>130</v>
      </c>
      <c r="AF162" s="169">
        <v>0</v>
      </c>
      <c r="AG162" s="169"/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  <c r="BF162" s="169"/>
      <c r="BG162" s="169"/>
      <c r="BH162" s="169"/>
    </row>
    <row r="163" spans="1:60" ht="22.5" outlineLevel="1" x14ac:dyDescent="0.2">
      <c r="A163" s="170">
        <v>46</v>
      </c>
      <c r="B163" s="180" t="s">
        <v>283</v>
      </c>
      <c r="C163" s="203" t="s">
        <v>284</v>
      </c>
      <c r="D163" s="182" t="s">
        <v>209</v>
      </c>
      <c r="E163" s="187">
        <v>-2</v>
      </c>
      <c r="F163" s="193">
        <v>7565</v>
      </c>
      <c r="G163" s="193">
        <v>-15130</v>
      </c>
      <c r="H163" s="193">
        <v>7565</v>
      </c>
      <c r="I163" s="193">
        <f>ROUND(E163*H163,2)</f>
        <v>-15130</v>
      </c>
      <c r="J163" s="193">
        <v>0</v>
      </c>
      <c r="K163" s="193">
        <f>ROUND(E163*J163,2)</f>
        <v>0</v>
      </c>
      <c r="L163" s="193">
        <v>21</v>
      </c>
      <c r="M163" s="193">
        <f>G163*(1+L163/100)</f>
        <v>-18307.3</v>
      </c>
      <c r="N163" s="193">
        <v>7.0999999999999994E-2</v>
      </c>
      <c r="O163" s="193">
        <f>ROUND(E163*N163,2)</f>
        <v>-0.14000000000000001</v>
      </c>
      <c r="P163" s="193">
        <v>0</v>
      </c>
      <c r="Q163" s="193">
        <f>ROUND(E163*P163,2)</f>
        <v>0</v>
      </c>
      <c r="R163" s="193"/>
      <c r="S163" s="193"/>
      <c r="T163" s="194">
        <v>0</v>
      </c>
      <c r="U163" s="193">
        <f>ROUND(E163*T163,2)</f>
        <v>0</v>
      </c>
      <c r="V163" s="169"/>
      <c r="W163" s="169"/>
      <c r="X163" s="169"/>
      <c r="Y163" s="169"/>
      <c r="Z163" s="169"/>
      <c r="AA163" s="169"/>
      <c r="AB163" s="169"/>
      <c r="AC163" s="169"/>
      <c r="AD163" s="169"/>
      <c r="AE163" s="169" t="s">
        <v>183</v>
      </c>
      <c r="AF163" s="169"/>
      <c r="AG163" s="169"/>
      <c r="AH163" s="169"/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  <c r="BF163" s="169"/>
      <c r="BG163" s="169"/>
      <c r="BH163" s="169"/>
    </row>
    <row r="164" spans="1:60" outlineLevel="1" x14ac:dyDescent="0.2">
      <c r="A164" s="170"/>
      <c r="B164" s="180"/>
      <c r="C164" s="204" t="s">
        <v>248</v>
      </c>
      <c r="D164" s="183"/>
      <c r="E164" s="188"/>
      <c r="F164" s="193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4"/>
      <c r="U164" s="193"/>
      <c r="V164" s="169"/>
      <c r="W164" s="169"/>
      <c r="X164" s="169"/>
      <c r="Y164" s="169"/>
      <c r="Z164" s="169"/>
      <c r="AA164" s="169"/>
      <c r="AB164" s="169"/>
      <c r="AC164" s="169"/>
      <c r="AD164" s="169"/>
      <c r="AE164" s="169" t="s">
        <v>130</v>
      </c>
      <c r="AF164" s="169">
        <v>0</v>
      </c>
      <c r="AG164" s="169"/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  <c r="BF164" s="169"/>
      <c r="BG164" s="169"/>
      <c r="BH164" s="169"/>
    </row>
    <row r="165" spans="1:60" outlineLevel="1" x14ac:dyDescent="0.2">
      <c r="A165" s="170"/>
      <c r="B165" s="180"/>
      <c r="C165" s="204" t="s">
        <v>285</v>
      </c>
      <c r="D165" s="183"/>
      <c r="E165" s="188">
        <v>-2</v>
      </c>
      <c r="F165" s="193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4"/>
      <c r="U165" s="193"/>
      <c r="V165" s="169"/>
      <c r="W165" s="169"/>
      <c r="X165" s="169"/>
      <c r="Y165" s="169"/>
      <c r="Z165" s="169"/>
      <c r="AA165" s="169"/>
      <c r="AB165" s="169"/>
      <c r="AC165" s="169"/>
      <c r="AD165" s="169"/>
      <c r="AE165" s="169" t="s">
        <v>130</v>
      </c>
      <c r="AF165" s="169">
        <v>0</v>
      </c>
      <c r="AG165" s="169"/>
      <c r="AH165" s="169"/>
      <c r="AI165" s="169"/>
      <c r="AJ165" s="169"/>
      <c r="AK165" s="169"/>
      <c r="AL165" s="169"/>
      <c r="AM165" s="169"/>
      <c r="AN165" s="169"/>
      <c r="AO165" s="169"/>
      <c r="AP165" s="169"/>
      <c r="AQ165" s="169"/>
      <c r="AR165" s="169"/>
      <c r="AS165" s="169"/>
      <c r="AT165" s="169"/>
      <c r="AU165" s="169"/>
      <c r="AV165" s="169"/>
      <c r="AW165" s="169"/>
      <c r="AX165" s="169"/>
      <c r="AY165" s="169"/>
      <c r="AZ165" s="169"/>
      <c r="BA165" s="169"/>
      <c r="BB165" s="169"/>
      <c r="BC165" s="169"/>
      <c r="BD165" s="169"/>
      <c r="BE165" s="169"/>
      <c r="BF165" s="169"/>
      <c r="BG165" s="169"/>
      <c r="BH165" s="169"/>
    </row>
    <row r="166" spans="1:60" outlineLevel="1" x14ac:dyDescent="0.2">
      <c r="A166" s="170">
        <v>47</v>
      </c>
      <c r="B166" s="180" t="s">
        <v>286</v>
      </c>
      <c r="C166" s="203" t="s">
        <v>287</v>
      </c>
      <c r="D166" s="182" t="s">
        <v>209</v>
      </c>
      <c r="E166" s="187">
        <v>-1</v>
      </c>
      <c r="F166" s="193">
        <v>102</v>
      </c>
      <c r="G166" s="193">
        <v>-102</v>
      </c>
      <c r="H166" s="193">
        <v>102</v>
      </c>
      <c r="I166" s="193">
        <f>ROUND(E166*H166,2)</f>
        <v>-102</v>
      </c>
      <c r="J166" s="193">
        <v>0</v>
      </c>
      <c r="K166" s="193">
        <f>ROUND(E166*J166,2)</f>
        <v>0</v>
      </c>
      <c r="L166" s="193">
        <v>21</v>
      </c>
      <c r="M166" s="193">
        <f>G166*(1+L166/100)</f>
        <v>-123.42</v>
      </c>
      <c r="N166" s="193">
        <v>1.5E-3</v>
      </c>
      <c r="O166" s="193">
        <f>ROUND(E166*N166,2)</f>
        <v>0</v>
      </c>
      <c r="P166" s="193">
        <v>0</v>
      </c>
      <c r="Q166" s="193">
        <f>ROUND(E166*P166,2)</f>
        <v>0</v>
      </c>
      <c r="R166" s="193"/>
      <c r="S166" s="193"/>
      <c r="T166" s="194">
        <v>0</v>
      </c>
      <c r="U166" s="193">
        <f>ROUND(E166*T166,2)</f>
        <v>0</v>
      </c>
      <c r="V166" s="169"/>
      <c r="W166" s="169"/>
      <c r="X166" s="169"/>
      <c r="Y166" s="169"/>
      <c r="Z166" s="169"/>
      <c r="AA166" s="169"/>
      <c r="AB166" s="169"/>
      <c r="AC166" s="169"/>
      <c r="AD166" s="169"/>
      <c r="AE166" s="169" t="s">
        <v>183</v>
      </c>
      <c r="AF166" s="169"/>
      <c r="AG166" s="169"/>
      <c r="AH166" s="169"/>
      <c r="AI166" s="169"/>
      <c r="AJ166" s="169"/>
      <c r="AK166" s="169"/>
      <c r="AL166" s="169"/>
      <c r="AM166" s="169"/>
      <c r="AN166" s="169"/>
      <c r="AO166" s="169"/>
      <c r="AP166" s="169"/>
      <c r="AQ166" s="169"/>
      <c r="AR166" s="169"/>
      <c r="AS166" s="169"/>
      <c r="AT166" s="169"/>
      <c r="AU166" s="169"/>
      <c r="AV166" s="169"/>
      <c r="AW166" s="169"/>
      <c r="AX166" s="169"/>
      <c r="AY166" s="169"/>
      <c r="AZ166" s="169"/>
      <c r="BA166" s="169"/>
      <c r="BB166" s="169"/>
      <c r="BC166" s="169"/>
      <c r="BD166" s="169"/>
      <c r="BE166" s="169"/>
      <c r="BF166" s="169"/>
      <c r="BG166" s="169"/>
      <c r="BH166" s="169"/>
    </row>
    <row r="167" spans="1:60" outlineLevel="1" x14ac:dyDescent="0.2">
      <c r="A167" s="170"/>
      <c r="B167" s="180"/>
      <c r="C167" s="204" t="s">
        <v>248</v>
      </c>
      <c r="D167" s="183"/>
      <c r="E167" s="188"/>
      <c r="F167" s="193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4"/>
      <c r="U167" s="193"/>
      <c r="V167" s="169"/>
      <c r="W167" s="169"/>
      <c r="X167" s="169"/>
      <c r="Y167" s="169"/>
      <c r="Z167" s="169"/>
      <c r="AA167" s="169"/>
      <c r="AB167" s="169"/>
      <c r="AC167" s="169"/>
      <c r="AD167" s="169"/>
      <c r="AE167" s="169" t="s">
        <v>130</v>
      </c>
      <c r="AF167" s="169">
        <v>0</v>
      </c>
      <c r="AG167" s="169"/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  <c r="BF167" s="169"/>
      <c r="BG167" s="169"/>
      <c r="BH167" s="169"/>
    </row>
    <row r="168" spans="1:60" outlineLevel="1" x14ac:dyDescent="0.2">
      <c r="A168" s="170"/>
      <c r="B168" s="180"/>
      <c r="C168" s="204" t="s">
        <v>249</v>
      </c>
      <c r="D168" s="183"/>
      <c r="E168" s="188">
        <v>-1</v>
      </c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4"/>
      <c r="U168" s="193"/>
      <c r="V168" s="169"/>
      <c r="W168" s="169"/>
      <c r="X168" s="169"/>
      <c r="Y168" s="169"/>
      <c r="Z168" s="169"/>
      <c r="AA168" s="169"/>
      <c r="AB168" s="169"/>
      <c r="AC168" s="169"/>
      <c r="AD168" s="169"/>
      <c r="AE168" s="169" t="s">
        <v>130</v>
      </c>
      <c r="AF168" s="169">
        <v>0</v>
      </c>
      <c r="AG168" s="169"/>
      <c r="AH168" s="169"/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  <c r="BF168" s="169"/>
      <c r="BG168" s="169"/>
      <c r="BH168" s="169"/>
    </row>
    <row r="169" spans="1:60" outlineLevel="1" x14ac:dyDescent="0.2">
      <c r="A169" s="170">
        <v>48</v>
      </c>
      <c r="B169" s="180" t="s">
        <v>288</v>
      </c>
      <c r="C169" s="203" t="s">
        <v>289</v>
      </c>
      <c r="D169" s="182" t="s">
        <v>209</v>
      </c>
      <c r="E169" s="187">
        <v>-3</v>
      </c>
      <c r="F169" s="193">
        <v>127.5</v>
      </c>
      <c r="G169" s="193">
        <v>-382.5</v>
      </c>
      <c r="H169" s="193">
        <v>127.5</v>
      </c>
      <c r="I169" s="193">
        <f>ROUND(E169*H169,2)</f>
        <v>-382.5</v>
      </c>
      <c r="J169" s="193">
        <v>0</v>
      </c>
      <c r="K169" s="193">
        <f>ROUND(E169*J169,2)</f>
        <v>0</v>
      </c>
      <c r="L169" s="193">
        <v>21</v>
      </c>
      <c r="M169" s="193">
        <f>G169*(1+L169/100)</f>
        <v>-462.82499999999999</v>
      </c>
      <c r="N169" s="193">
        <v>2.8999999999999998E-3</v>
      </c>
      <c r="O169" s="193">
        <f>ROUND(E169*N169,2)</f>
        <v>-0.01</v>
      </c>
      <c r="P169" s="193">
        <v>0</v>
      </c>
      <c r="Q169" s="193">
        <f>ROUND(E169*P169,2)</f>
        <v>0</v>
      </c>
      <c r="R169" s="193"/>
      <c r="S169" s="193"/>
      <c r="T169" s="194">
        <v>0</v>
      </c>
      <c r="U169" s="193">
        <f>ROUND(E169*T169,2)</f>
        <v>0</v>
      </c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 t="s">
        <v>183</v>
      </c>
      <c r="AF169" s="169"/>
      <c r="AG169" s="169"/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  <c r="BH169" s="169"/>
    </row>
    <row r="170" spans="1:60" outlineLevel="1" x14ac:dyDescent="0.2">
      <c r="A170" s="170"/>
      <c r="B170" s="180"/>
      <c r="C170" s="204" t="s">
        <v>248</v>
      </c>
      <c r="D170" s="183"/>
      <c r="E170" s="188"/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4"/>
      <c r="U170" s="193"/>
      <c r="V170" s="169"/>
      <c r="W170" s="169"/>
      <c r="X170" s="169"/>
      <c r="Y170" s="169"/>
      <c r="Z170" s="169"/>
      <c r="AA170" s="169"/>
      <c r="AB170" s="169"/>
      <c r="AC170" s="169"/>
      <c r="AD170" s="169"/>
      <c r="AE170" s="169" t="s">
        <v>130</v>
      </c>
      <c r="AF170" s="169">
        <v>0</v>
      </c>
      <c r="AG170" s="169"/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</row>
    <row r="171" spans="1:60" outlineLevel="1" x14ac:dyDescent="0.2">
      <c r="A171" s="170"/>
      <c r="B171" s="180"/>
      <c r="C171" s="204" t="s">
        <v>290</v>
      </c>
      <c r="D171" s="183"/>
      <c r="E171" s="188">
        <v>-3</v>
      </c>
      <c r="F171" s="193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4"/>
      <c r="U171" s="193"/>
      <c r="V171" s="169"/>
      <c r="W171" s="169"/>
      <c r="X171" s="169"/>
      <c r="Y171" s="169"/>
      <c r="Z171" s="169"/>
      <c r="AA171" s="169"/>
      <c r="AB171" s="169"/>
      <c r="AC171" s="169"/>
      <c r="AD171" s="169"/>
      <c r="AE171" s="169" t="s">
        <v>130</v>
      </c>
      <c r="AF171" s="169">
        <v>0</v>
      </c>
      <c r="AG171" s="169"/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</row>
    <row r="172" spans="1:60" ht="33.75" outlineLevel="1" x14ac:dyDescent="0.2">
      <c r="A172" s="170">
        <v>49</v>
      </c>
      <c r="B172" s="180" t="s">
        <v>291</v>
      </c>
      <c r="C172" s="203" t="s">
        <v>292</v>
      </c>
      <c r="D172" s="182" t="s">
        <v>209</v>
      </c>
      <c r="E172" s="187">
        <v>-1</v>
      </c>
      <c r="F172" s="193">
        <v>4080</v>
      </c>
      <c r="G172" s="193">
        <v>-4080</v>
      </c>
      <c r="H172" s="193">
        <v>4080</v>
      </c>
      <c r="I172" s="193">
        <f>ROUND(E172*H172,2)</f>
        <v>-4080</v>
      </c>
      <c r="J172" s="193">
        <v>0</v>
      </c>
      <c r="K172" s="193">
        <f>ROUND(E172*J172,2)</f>
        <v>0</v>
      </c>
      <c r="L172" s="193">
        <v>21</v>
      </c>
      <c r="M172" s="193">
        <f>G172*(1+L172/100)</f>
        <v>-4936.8</v>
      </c>
      <c r="N172" s="193">
        <v>1.163E-2</v>
      </c>
      <c r="O172" s="193">
        <f>ROUND(E172*N172,2)</f>
        <v>-0.01</v>
      </c>
      <c r="P172" s="193">
        <v>0</v>
      </c>
      <c r="Q172" s="193">
        <f>ROUND(E172*P172,2)</f>
        <v>0</v>
      </c>
      <c r="R172" s="193"/>
      <c r="S172" s="193"/>
      <c r="T172" s="194">
        <v>0</v>
      </c>
      <c r="U172" s="193">
        <f>ROUND(E172*T172,2)</f>
        <v>0</v>
      </c>
      <c r="V172" s="169"/>
      <c r="W172" s="169"/>
      <c r="X172" s="169"/>
      <c r="Y172" s="169"/>
      <c r="Z172" s="169"/>
      <c r="AA172" s="169"/>
      <c r="AB172" s="169"/>
      <c r="AC172" s="169"/>
      <c r="AD172" s="169"/>
      <c r="AE172" s="169" t="s">
        <v>183</v>
      </c>
      <c r="AF172" s="169"/>
      <c r="AG172" s="169"/>
      <c r="AH172" s="169"/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  <c r="BF172" s="169"/>
      <c r="BG172" s="169"/>
      <c r="BH172" s="169"/>
    </row>
    <row r="173" spans="1:60" outlineLevel="1" x14ac:dyDescent="0.2">
      <c r="A173" s="170"/>
      <c r="B173" s="180"/>
      <c r="C173" s="204" t="s">
        <v>248</v>
      </c>
      <c r="D173" s="183"/>
      <c r="E173" s="188"/>
      <c r="F173" s="193"/>
      <c r="G173" s="193"/>
      <c r="H173" s="193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94"/>
      <c r="U173" s="193"/>
      <c r="V173" s="169"/>
      <c r="W173" s="169"/>
      <c r="X173" s="169"/>
      <c r="Y173" s="169"/>
      <c r="Z173" s="169"/>
      <c r="AA173" s="169"/>
      <c r="AB173" s="169"/>
      <c r="AC173" s="169"/>
      <c r="AD173" s="169"/>
      <c r="AE173" s="169" t="s">
        <v>130</v>
      </c>
      <c r="AF173" s="169">
        <v>0</v>
      </c>
      <c r="AG173" s="169"/>
      <c r="AH173" s="169"/>
      <c r="AI173" s="169"/>
      <c r="AJ173" s="169"/>
      <c r="AK173" s="169"/>
      <c r="AL173" s="169"/>
      <c r="AM173" s="169"/>
      <c r="AN173" s="169"/>
      <c r="AO173" s="169"/>
      <c r="AP173" s="169"/>
      <c r="AQ173" s="169"/>
      <c r="AR173" s="169"/>
      <c r="AS173" s="169"/>
      <c r="AT173" s="169"/>
      <c r="AU173" s="169"/>
      <c r="AV173" s="169"/>
      <c r="AW173" s="169"/>
      <c r="AX173" s="169"/>
      <c r="AY173" s="169"/>
      <c r="AZ173" s="169"/>
      <c r="BA173" s="169"/>
      <c r="BB173" s="169"/>
      <c r="BC173" s="169"/>
      <c r="BD173" s="169"/>
      <c r="BE173" s="169"/>
      <c r="BF173" s="169"/>
      <c r="BG173" s="169"/>
      <c r="BH173" s="169"/>
    </row>
    <row r="174" spans="1:60" outlineLevel="1" x14ac:dyDescent="0.2">
      <c r="A174" s="170"/>
      <c r="B174" s="180"/>
      <c r="C174" s="204" t="s">
        <v>278</v>
      </c>
      <c r="D174" s="183"/>
      <c r="E174" s="188">
        <v>-1</v>
      </c>
      <c r="F174" s="193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94"/>
      <c r="U174" s="193"/>
      <c r="V174" s="169"/>
      <c r="W174" s="169"/>
      <c r="X174" s="169"/>
      <c r="Y174" s="169"/>
      <c r="Z174" s="169"/>
      <c r="AA174" s="169"/>
      <c r="AB174" s="169"/>
      <c r="AC174" s="169"/>
      <c r="AD174" s="169"/>
      <c r="AE174" s="169" t="s">
        <v>130</v>
      </c>
      <c r="AF174" s="169">
        <v>0</v>
      </c>
      <c r="AG174" s="169"/>
      <c r="AH174" s="169"/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  <c r="BF174" s="169"/>
      <c r="BG174" s="169"/>
      <c r="BH174" s="169"/>
    </row>
    <row r="175" spans="1:60" ht="22.5" outlineLevel="1" x14ac:dyDescent="0.2">
      <c r="A175" s="170">
        <v>50</v>
      </c>
      <c r="B175" s="180" t="s">
        <v>293</v>
      </c>
      <c r="C175" s="203" t="s">
        <v>294</v>
      </c>
      <c r="D175" s="182" t="s">
        <v>209</v>
      </c>
      <c r="E175" s="187">
        <v>2</v>
      </c>
      <c r="F175" s="193">
        <v>2125</v>
      </c>
      <c r="G175" s="193">
        <v>4250</v>
      </c>
      <c r="H175" s="193">
        <v>2125</v>
      </c>
      <c r="I175" s="193">
        <f>ROUND(E175*H175,2)</f>
        <v>4250</v>
      </c>
      <c r="J175" s="193">
        <v>0</v>
      </c>
      <c r="K175" s="193">
        <f>ROUND(E175*J175,2)</f>
        <v>0</v>
      </c>
      <c r="L175" s="193">
        <v>21</v>
      </c>
      <c r="M175" s="193">
        <f>G175*(1+L175/100)</f>
        <v>5142.5</v>
      </c>
      <c r="N175" s="193">
        <v>0</v>
      </c>
      <c r="O175" s="193">
        <f>ROUND(E175*N175,2)</f>
        <v>0</v>
      </c>
      <c r="P175" s="193">
        <v>0</v>
      </c>
      <c r="Q175" s="193">
        <f>ROUND(E175*P175,2)</f>
        <v>0</v>
      </c>
      <c r="R175" s="193"/>
      <c r="S175" s="193"/>
      <c r="T175" s="194">
        <v>0</v>
      </c>
      <c r="U175" s="193">
        <f>ROUND(E175*T175,2)</f>
        <v>0</v>
      </c>
      <c r="V175" s="169"/>
      <c r="W175" s="169"/>
      <c r="X175" s="169"/>
      <c r="Y175" s="169"/>
      <c r="Z175" s="169"/>
      <c r="AA175" s="169"/>
      <c r="AB175" s="169"/>
      <c r="AC175" s="169"/>
      <c r="AD175" s="169"/>
      <c r="AE175" s="169" t="s">
        <v>183</v>
      </c>
      <c r="AF175" s="169"/>
      <c r="AG175" s="169"/>
      <c r="AH175" s="169"/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  <c r="BF175" s="169"/>
      <c r="BG175" s="169"/>
      <c r="BH175" s="169"/>
    </row>
    <row r="176" spans="1:60" outlineLevel="1" x14ac:dyDescent="0.2">
      <c r="A176" s="170"/>
      <c r="B176" s="180"/>
      <c r="C176" s="204" t="s">
        <v>211</v>
      </c>
      <c r="D176" s="183"/>
      <c r="E176" s="188">
        <v>1</v>
      </c>
      <c r="F176" s="193"/>
      <c r="G176" s="193"/>
      <c r="H176" s="193"/>
      <c r="I176" s="193"/>
      <c r="J176" s="193"/>
      <c r="K176" s="193"/>
      <c r="L176" s="193"/>
      <c r="M176" s="193"/>
      <c r="N176" s="193"/>
      <c r="O176" s="193"/>
      <c r="P176" s="193"/>
      <c r="Q176" s="193"/>
      <c r="R176" s="193"/>
      <c r="S176" s="193"/>
      <c r="T176" s="194"/>
      <c r="U176" s="193"/>
      <c r="V176" s="169"/>
      <c r="W176" s="169"/>
      <c r="X176" s="169"/>
      <c r="Y176" s="169"/>
      <c r="Z176" s="169"/>
      <c r="AA176" s="169"/>
      <c r="AB176" s="169"/>
      <c r="AC176" s="169"/>
      <c r="AD176" s="169"/>
      <c r="AE176" s="169" t="s">
        <v>130</v>
      </c>
      <c r="AF176" s="169">
        <v>0</v>
      </c>
      <c r="AG176" s="169"/>
      <c r="AH176" s="169"/>
      <c r="AI176" s="169"/>
      <c r="AJ176" s="169"/>
      <c r="AK176" s="169"/>
      <c r="AL176" s="169"/>
      <c r="AM176" s="169"/>
      <c r="AN176" s="169"/>
      <c r="AO176" s="169"/>
      <c r="AP176" s="169"/>
      <c r="AQ176" s="169"/>
      <c r="AR176" s="169"/>
      <c r="AS176" s="169"/>
      <c r="AT176" s="169"/>
      <c r="AU176" s="169"/>
      <c r="AV176" s="169"/>
      <c r="AW176" s="169"/>
      <c r="AX176" s="169"/>
      <c r="AY176" s="169"/>
      <c r="AZ176" s="169"/>
      <c r="BA176" s="169"/>
      <c r="BB176" s="169"/>
      <c r="BC176" s="169"/>
      <c r="BD176" s="169"/>
      <c r="BE176" s="169"/>
      <c r="BF176" s="169"/>
      <c r="BG176" s="169"/>
      <c r="BH176" s="169"/>
    </row>
    <row r="177" spans="1:60" outlineLevel="1" x14ac:dyDescent="0.2">
      <c r="A177" s="170"/>
      <c r="B177" s="180"/>
      <c r="C177" s="204" t="s">
        <v>295</v>
      </c>
      <c r="D177" s="183"/>
      <c r="E177" s="188">
        <v>1</v>
      </c>
      <c r="F177" s="193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4"/>
      <c r="U177" s="193"/>
      <c r="V177" s="169"/>
      <c r="W177" s="169"/>
      <c r="X177" s="169"/>
      <c r="Y177" s="169"/>
      <c r="Z177" s="169"/>
      <c r="AA177" s="169"/>
      <c r="AB177" s="169"/>
      <c r="AC177" s="169"/>
      <c r="AD177" s="169"/>
      <c r="AE177" s="169" t="s">
        <v>130</v>
      </c>
      <c r="AF177" s="169">
        <v>0</v>
      </c>
      <c r="AG177" s="169"/>
      <c r="AH177" s="169"/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  <c r="BF177" s="169"/>
      <c r="BG177" s="169"/>
      <c r="BH177" s="169"/>
    </row>
    <row r="178" spans="1:60" outlineLevel="1" x14ac:dyDescent="0.2">
      <c r="A178" s="170">
        <v>51</v>
      </c>
      <c r="B178" s="180" t="s">
        <v>296</v>
      </c>
      <c r="C178" s="203" t="s">
        <v>297</v>
      </c>
      <c r="D178" s="182" t="s">
        <v>209</v>
      </c>
      <c r="E178" s="187">
        <v>2</v>
      </c>
      <c r="F178" s="193">
        <v>1530</v>
      </c>
      <c r="G178" s="193">
        <v>3060</v>
      </c>
      <c r="H178" s="193">
        <v>1530</v>
      </c>
      <c r="I178" s="193">
        <f>ROUND(E178*H178,2)</f>
        <v>3060</v>
      </c>
      <c r="J178" s="193">
        <v>0</v>
      </c>
      <c r="K178" s="193">
        <f>ROUND(E178*J178,2)</f>
        <v>0</v>
      </c>
      <c r="L178" s="193">
        <v>21</v>
      </c>
      <c r="M178" s="193">
        <f>G178*(1+L178/100)</f>
        <v>3702.6</v>
      </c>
      <c r="N178" s="193">
        <v>0</v>
      </c>
      <c r="O178" s="193">
        <f>ROUND(E178*N178,2)</f>
        <v>0</v>
      </c>
      <c r="P178" s="193">
        <v>0</v>
      </c>
      <c r="Q178" s="193">
        <f>ROUND(E178*P178,2)</f>
        <v>0</v>
      </c>
      <c r="R178" s="193"/>
      <c r="S178" s="193"/>
      <c r="T178" s="194">
        <v>0</v>
      </c>
      <c r="U178" s="193">
        <f>ROUND(E178*T178,2)</f>
        <v>0</v>
      </c>
      <c r="V178" s="169"/>
      <c r="W178" s="169"/>
      <c r="X178" s="169"/>
      <c r="Y178" s="169"/>
      <c r="Z178" s="169"/>
      <c r="AA178" s="169"/>
      <c r="AB178" s="169"/>
      <c r="AC178" s="169"/>
      <c r="AD178" s="169"/>
      <c r="AE178" s="169" t="s">
        <v>183</v>
      </c>
      <c r="AF178" s="169"/>
      <c r="AG178" s="169"/>
      <c r="AH178" s="169"/>
      <c r="AI178" s="169"/>
      <c r="AJ178" s="169"/>
      <c r="AK178" s="169"/>
      <c r="AL178" s="169"/>
      <c r="AM178" s="169"/>
      <c r="AN178" s="169"/>
      <c r="AO178" s="169"/>
      <c r="AP178" s="169"/>
      <c r="AQ178" s="169"/>
      <c r="AR178" s="169"/>
      <c r="AS178" s="169"/>
      <c r="AT178" s="169"/>
      <c r="AU178" s="169"/>
      <c r="AV178" s="169"/>
      <c r="AW178" s="169"/>
      <c r="AX178" s="169"/>
      <c r="AY178" s="169"/>
      <c r="AZ178" s="169"/>
      <c r="BA178" s="169"/>
      <c r="BB178" s="169"/>
      <c r="BC178" s="169"/>
      <c r="BD178" s="169"/>
      <c r="BE178" s="169"/>
      <c r="BF178" s="169"/>
      <c r="BG178" s="169"/>
      <c r="BH178" s="169"/>
    </row>
    <row r="179" spans="1:60" outlineLevel="1" x14ac:dyDescent="0.2">
      <c r="A179" s="170"/>
      <c r="B179" s="180"/>
      <c r="C179" s="204" t="s">
        <v>252</v>
      </c>
      <c r="D179" s="183"/>
      <c r="E179" s="188">
        <v>1</v>
      </c>
      <c r="F179" s="193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94"/>
      <c r="U179" s="193"/>
      <c r="V179" s="169"/>
      <c r="W179" s="169"/>
      <c r="X179" s="169"/>
      <c r="Y179" s="169"/>
      <c r="Z179" s="169"/>
      <c r="AA179" s="169"/>
      <c r="AB179" s="169"/>
      <c r="AC179" s="169"/>
      <c r="AD179" s="169"/>
      <c r="AE179" s="169" t="s">
        <v>130</v>
      </c>
      <c r="AF179" s="169">
        <v>0</v>
      </c>
      <c r="AG179" s="169"/>
      <c r="AH179" s="169"/>
      <c r="AI179" s="169"/>
      <c r="AJ179" s="169"/>
      <c r="AK179" s="169"/>
      <c r="AL179" s="169"/>
      <c r="AM179" s="169"/>
      <c r="AN179" s="169"/>
      <c r="AO179" s="169"/>
      <c r="AP179" s="169"/>
      <c r="AQ179" s="169"/>
      <c r="AR179" s="169"/>
      <c r="AS179" s="169"/>
      <c r="AT179" s="169"/>
      <c r="AU179" s="169"/>
      <c r="AV179" s="169"/>
      <c r="AW179" s="169"/>
      <c r="AX179" s="169"/>
      <c r="AY179" s="169"/>
      <c r="AZ179" s="169"/>
      <c r="BA179" s="169"/>
      <c r="BB179" s="169"/>
      <c r="BC179" s="169"/>
      <c r="BD179" s="169"/>
      <c r="BE179" s="169"/>
      <c r="BF179" s="169"/>
      <c r="BG179" s="169"/>
      <c r="BH179" s="169"/>
    </row>
    <row r="180" spans="1:60" outlineLevel="1" x14ac:dyDescent="0.2">
      <c r="A180" s="170"/>
      <c r="B180" s="180"/>
      <c r="C180" s="204" t="s">
        <v>253</v>
      </c>
      <c r="D180" s="183"/>
      <c r="E180" s="188">
        <v>1</v>
      </c>
      <c r="F180" s="193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94"/>
      <c r="U180" s="193"/>
      <c r="V180" s="169"/>
      <c r="W180" s="169"/>
      <c r="X180" s="169"/>
      <c r="Y180" s="169"/>
      <c r="Z180" s="169"/>
      <c r="AA180" s="169"/>
      <c r="AB180" s="169"/>
      <c r="AC180" s="169"/>
      <c r="AD180" s="169"/>
      <c r="AE180" s="169" t="s">
        <v>130</v>
      </c>
      <c r="AF180" s="169">
        <v>0</v>
      </c>
      <c r="AG180" s="169"/>
      <c r="AH180" s="169"/>
      <c r="AI180" s="169"/>
      <c r="AJ180" s="169"/>
      <c r="AK180" s="169"/>
      <c r="AL180" s="169"/>
      <c r="AM180" s="169"/>
      <c r="AN180" s="169"/>
      <c r="AO180" s="169"/>
      <c r="AP180" s="169"/>
      <c r="AQ180" s="169"/>
      <c r="AR180" s="169"/>
      <c r="AS180" s="169"/>
      <c r="AT180" s="169"/>
      <c r="AU180" s="169"/>
      <c r="AV180" s="169"/>
      <c r="AW180" s="169"/>
      <c r="AX180" s="169"/>
      <c r="AY180" s="169"/>
      <c r="AZ180" s="169"/>
      <c r="BA180" s="169"/>
      <c r="BB180" s="169"/>
      <c r="BC180" s="169"/>
      <c r="BD180" s="169"/>
      <c r="BE180" s="169"/>
      <c r="BF180" s="169"/>
      <c r="BG180" s="169"/>
      <c r="BH180" s="169"/>
    </row>
    <row r="181" spans="1:60" outlineLevel="1" x14ac:dyDescent="0.2">
      <c r="A181" s="170">
        <v>52</v>
      </c>
      <c r="B181" s="180" t="s">
        <v>298</v>
      </c>
      <c r="C181" s="203" t="s">
        <v>299</v>
      </c>
      <c r="D181" s="182" t="s">
        <v>209</v>
      </c>
      <c r="E181" s="187">
        <v>-1</v>
      </c>
      <c r="F181" s="193">
        <v>3825</v>
      </c>
      <c r="G181" s="193">
        <v>-3825</v>
      </c>
      <c r="H181" s="193">
        <v>3825</v>
      </c>
      <c r="I181" s="193">
        <f>ROUND(E181*H181,2)</f>
        <v>-3825</v>
      </c>
      <c r="J181" s="193">
        <v>0</v>
      </c>
      <c r="K181" s="193">
        <f>ROUND(E181*J181,2)</f>
        <v>0</v>
      </c>
      <c r="L181" s="193">
        <v>21</v>
      </c>
      <c r="M181" s="193">
        <f>G181*(1+L181/100)</f>
        <v>-4628.25</v>
      </c>
      <c r="N181" s="193">
        <v>0.16900000000000001</v>
      </c>
      <c r="O181" s="193">
        <f>ROUND(E181*N181,2)</f>
        <v>-0.17</v>
      </c>
      <c r="P181" s="193">
        <v>0</v>
      </c>
      <c r="Q181" s="193">
        <f>ROUND(E181*P181,2)</f>
        <v>0</v>
      </c>
      <c r="R181" s="193"/>
      <c r="S181" s="193"/>
      <c r="T181" s="194">
        <v>0</v>
      </c>
      <c r="U181" s="193">
        <f>ROUND(E181*T181,2)</f>
        <v>0</v>
      </c>
      <c r="V181" s="169"/>
      <c r="W181" s="169"/>
      <c r="X181" s="169"/>
      <c r="Y181" s="169"/>
      <c r="Z181" s="169"/>
      <c r="AA181" s="169"/>
      <c r="AB181" s="169"/>
      <c r="AC181" s="169"/>
      <c r="AD181" s="169"/>
      <c r="AE181" s="169" t="s">
        <v>183</v>
      </c>
      <c r="AF181" s="169"/>
      <c r="AG181" s="169"/>
      <c r="AH181" s="169"/>
      <c r="AI181" s="169"/>
      <c r="AJ181" s="169"/>
      <c r="AK181" s="169"/>
      <c r="AL181" s="169"/>
      <c r="AM181" s="169"/>
      <c r="AN181" s="169"/>
      <c r="AO181" s="169"/>
      <c r="AP181" s="169"/>
      <c r="AQ181" s="169"/>
      <c r="AR181" s="169"/>
      <c r="AS181" s="169"/>
      <c r="AT181" s="169"/>
      <c r="AU181" s="169"/>
      <c r="AV181" s="169"/>
      <c r="AW181" s="169"/>
      <c r="AX181" s="169"/>
      <c r="AY181" s="169"/>
      <c r="AZ181" s="169"/>
      <c r="BA181" s="169"/>
      <c r="BB181" s="169"/>
      <c r="BC181" s="169"/>
      <c r="BD181" s="169"/>
      <c r="BE181" s="169"/>
      <c r="BF181" s="169"/>
      <c r="BG181" s="169"/>
      <c r="BH181" s="169"/>
    </row>
    <row r="182" spans="1:60" outlineLevel="1" x14ac:dyDescent="0.2">
      <c r="A182" s="170"/>
      <c r="B182" s="180"/>
      <c r="C182" s="204" t="s">
        <v>248</v>
      </c>
      <c r="D182" s="183"/>
      <c r="E182" s="188"/>
      <c r="F182" s="193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4"/>
      <c r="U182" s="193"/>
      <c r="V182" s="169"/>
      <c r="W182" s="169"/>
      <c r="X182" s="169"/>
      <c r="Y182" s="169"/>
      <c r="Z182" s="169"/>
      <c r="AA182" s="169"/>
      <c r="AB182" s="169"/>
      <c r="AC182" s="169"/>
      <c r="AD182" s="169"/>
      <c r="AE182" s="169" t="s">
        <v>130</v>
      </c>
      <c r="AF182" s="169">
        <v>0</v>
      </c>
      <c r="AG182" s="169"/>
      <c r="AH182" s="169"/>
      <c r="AI182" s="169"/>
      <c r="AJ182" s="169"/>
      <c r="AK182" s="169"/>
      <c r="AL182" s="169"/>
      <c r="AM182" s="169"/>
      <c r="AN182" s="169"/>
      <c r="AO182" s="169"/>
      <c r="AP182" s="169"/>
      <c r="AQ182" s="169"/>
      <c r="AR182" s="169"/>
      <c r="AS182" s="169"/>
      <c r="AT182" s="169"/>
      <c r="AU182" s="169"/>
      <c r="AV182" s="169"/>
      <c r="AW182" s="169"/>
      <c r="AX182" s="169"/>
      <c r="AY182" s="169"/>
      <c r="AZ182" s="169"/>
      <c r="BA182" s="169"/>
      <c r="BB182" s="169"/>
      <c r="BC182" s="169"/>
      <c r="BD182" s="169"/>
      <c r="BE182" s="169"/>
      <c r="BF182" s="169"/>
      <c r="BG182" s="169"/>
      <c r="BH182" s="169"/>
    </row>
    <row r="183" spans="1:60" outlineLevel="1" x14ac:dyDescent="0.2">
      <c r="A183" s="170"/>
      <c r="B183" s="180"/>
      <c r="C183" s="204" t="s">
        <v>300</v>
      </c>
      <c r="D183" s="183"/>
      <c r="E183" s="188">
        <v>-1</v>
      </c>
      <c r="F183" s="193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94"/>
      <c r="U183" s="193"/>
      <c r="V183" s="169"/>
      <c r="W183" s="169"/>
      <c r="X183" s="169"/>
      <c r="Y183" s="169"/>
      <c r="Z183" s="169"/>
      <c r="AA183" s="169"/>
      <c r="AB183" s="169"/>
      <c r="AC183" s="169"/>
      <c r="AD183" s="169"/>
      <c r="AE183" s="169" t="s">
        <v>130</v>
      </c>
      <c r="AF183" s="169">
        <v>0</v>
      </c>
      <c r="AG183" s="169"/>
      <c r="AH183" s="169"/>
      <c r="AI183" s="169"/>
      <c r="AJ183" s="169"/>
      <c r="AK183" s="169"/>
      <c r="AL183" s="169"/>
      <c r="AM183" s="169"/>
      <c r="AN183" s="169"/>
      <c r="AO183" s="169"/>
      <c r="AP183" s="169"/>
      <c r="AQ183" s="169"/>
      <c r="AR183" s="169"/>
      <c r="AS183" s="169"/>
      <c r="AT183" s="169"/>
      <c r="AU183" s="169"/>
      <c r="AV183" s="169"/>
      <c r="AW183" s="169"/>
      <c r="AX183" s="169"/>
      <c r="AY183" s="169"/>
      <c r="AZ183" s="169"/>
      <c r="BA183" s="169"/>
      <c r="BB183" s="169"/>
      <c r="BC183" s="169"/>
      <c r="BD183" s="169"/>
      <c r="BE183" s="169"/>
      <c r="BF183" s="169"/>
      <c r="BG183" s="169"/>
      <c r="BH183" s="169"/>
    </row>
    <row r="184" spans="1:60" outlineLevel="1" x14ac:dyDescent="0.2">
      <c r="A184" s="170">
        <v>53</v>
      </c>
      <c r="B184" s="180" t="s">
        <v>301</v>
      </c>
      <c r="C184" s="203" t="s">
        <v>302</v>
      </c>
      <c r="D184" s="182" t="s">
        <v>209</v>
      </c>
      <c r="E184" s="187">
        <v>1</v>
      </c>
      <c r="F184" s="193">
        <v>211.65</v>
      </c>
      <c r="G184" s="193">
        <v>211.65</v>
      </c>
      <c r="H184" s="193">
        <v>211.65</v>
      </c>
      <c r="I184" s="193">
        <f>ROUND(E184*H184,2)</f>
        <v>211.65</v>
      </c>
      <c r="J184" s="193">
        <v>0</v>
      </c>
      <c r="K184" s="193">
        <f>ROUND(E184*J184,2)</f>
        <v>0</v>
      </c>
      <c r="L184" s="193">
        <v>21</v>
      </c>
      <c r="M184" s="193">
        <f>G184*(1+L184/100)</f>
        <v>256.09649999999999</v>
      </c>
      <c r="N184" s="193">
        <v>6.8000000000000005E-2</v>
      </c>
      <c r="O184" s="193">
        <f>ROUND(E184*N184,2)</f>
        <v>7.0000000000000007E-2</v>
      </c>
      <c r="P184" s="193">
        <v>0</v>
      </c>
      <c r="Q184" s="193">
        <f>ROUND(E184*P184,2)</f>
        <v>0</v>
      </c>
      <c r="R184" s="193"/>
      <c r="S184" s="193"/>
      <c r="T184" s="194">
        <v>0</v>
      </c>
      <c r="U184" s="193">
        <f>ROUND(E184*T184,2)</f>
        <v>0</v>
      </c>
      <c r="V184" s="169"/>
      <c r="W184" s="169"/>
      <c r="X184" s="169"/>
      <c r="Y184" s="169"/>
      <c r="Z184" s="169"/>
      <c r="AA184" s="169"/>
      <c r="AB184" s="169"/>
      <c r="AC184" s="169"/>
      <c r="AD184" s="169"/>
      <c r="AE184" s="169" t="s">
        <v>183</v>
      </c>
      <c r="AF184" s="169"/>
      <c r="AG184" s="169"/>
      <c r="AH184" s="169"/>
      <c r="AI184" s="169"/>
      <c r="AJ184" s="169"/>
      <c r="AK184" s="169"/>
      <c r="AL184" s="169"/>
      <c r="AM184" s="169"/>
      <c r="AN184" s="169"/>
      <c r="AO184" s="169"/>
      <c r="AP184" s="169"/>
      <c r="AQ184" s="169"/>
      <c r="AR184" s="169"/>
      <c r="AS184" s="169"/>
      <c r="AT184" s="169"/>
      <c r="AU184" s="169"/>
      <c r="AV184" s="169"/>
      <c r="AW184" s="169"/>
      <c r="AX184" s="169"/>
      <c r="AY184" s="169"/>
      <c r="AZ184" s="169"/>
      <c r="BA184" s="169"/>
      <c r="BB184" s="169"/>
      <c r="BC184" s="169"/>
      <c r="BD184" s="169"/>
      <c r="BE184" s="169"/>
      <c r="BF184" s="169"/>
      <c r="BG184" s="169"/>
      <c r="BH184" s="169"/>
    </row>
    <row r="185" spans="1:60" outlineLevel="1" x14ac:dyDescent="0.2">
      <c r="A185" s="170"/>
      <c r="B185" s="180"/>
      <c r="C185" s="204" t="s">
        <v>303</v>
      </c>
      <c r="D185" s="183"/>
      <c r="E185" s="188">
        <v>1</v>
      </c>
      <c r="F185" s="193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4"/>
      <c r="U185" s="193"/>
      <c r="V185" s="169"/>
      <c r="W185" s="169"/>
      <c r="X185" s="169"/>
      <c r="Y185" s="169"/>
      <c r="Z185" s="169"/>
      <c r="AA185" s="169"/>
      <c r="AB185" s="169"/>
      <c r="AC185" s="169"/>
      <c r="AD185" s="169"/>
      <c r="AE185" s="169" t="s">
        <v>130</v>
      </c>
      <c r="AF185" s="169">
        <v>0</v>
      </c>
      <c r="AG185" s="169"/>
      <c r="AH185" s="169"/>
      <c r="AI185" s="169"/>
      <c r="AJ185" s="169"/>
      <c r="AK185" s="169"/>
      <c r="AL185" s="169"/>
      <c r="AM185" s="169"/>
      <c r="AN185" s="169"/>
      <c r="AO185" s="169"/>
      <c r="AP185" s="169"/>
      <c r="AQ185" s="169"/>
      <c r="AR185" s="169"/>
      <c r="AS185" s="169"/>
      <c r="AT185" s="169"/>
      <c r="AU185" s="169"/>
      <c r="AV185" s="169"/>
      <c r="AW185" s="169"/>
      <c r="AX185" s="169"/>
      <c r="AY185" s="169"/>
      <c r="AZ185" s="169"/>
      <c r="BA185" s="169"/>
      <c r="BB185" s="169"/>
      <c r="BC185" s="169"/>
      <c r="BD185" s="169"/>
      <c r="BE185" s="169"/>
      <c r="BF185" s="169"/>
      <c r="BG185" s="169"/>
      <c r="BH185" s="169"/>
    </row>
    <row r="186" spans="1:60" outlineLevel="1" x14ac:dyDescent="0.2">
      <c r="A186" s="170">
        <v>54</v>
      </c>
      <c r="B186" s="180" t="s">
        <v>304</v>
      </c>
      <c r="C186" s="203" t="s">
        <v>305</v>
      </c>
      <c r="D186" s="182" t="s">
        <v>209</v>
      </c>
      <c r="E186" s="187">
        <v>-1</v>
      </c>
      <c r="F186" s="193">
        <v>680</v>
      </c>
      <c r="G186" s="193">
        <v>-680</v>
      </c>
      <c r="H186" s="193">
        <v>680</v>
      </c>
      <c r="I186" s="193">
        <f>ROUND(E186*H186,2)</f>
        <v>-680</v>
      </c>
      <c r="J186" s="193">
        <v>0</v>
      </c>
      <c r="K186" s="193">
        <f>ROUND(E186*J186,2)</f>
        <v>0</v>
      </c>
      <c r="L186" s="193">
        <v>21</v>
      </c>
      <c r="M186" s="193">
        <f>G186*(1+L186/100)</f>
        <v>-822.8</v>
      </c>
      <c r="N186" s="193">
        <v>0.1525</v>
      </c>
      <c r="O186" s="193">
        <f>ROUND(E186*N186,2)</f>
        <v>-0.15</v>
      </c>
      <c r="P186" s="193">
        <v>0</v>
      </c>
      <c r="Q186" s="193">
        <f>ROUND(E186*P186,2)</f>
        <v>0</v>
      </c>
      <c r="R186" s="193"/>
      <c r="S186" s="193"/>
      <c r="T186" s="194">
        <v>0</v>
      </c>
      <c r="U186" s="193">
        <f>ROUND(E186*T186,2)</f>
        <v>0</v>
      </c>
      <c r="V186" s="169"/>
      <c r="W186" s="169"/>
      <c r="X186" s="169"/>
      <c r="Y186" s="169"/>
      <c r="Z186" s="169"/>
      <c r="AA186" s="169"/>
      <c r="AB186" s="169"/>
      <c r="AC186" s="169"/>
      <c r="AD186" s="169"/>
      <c r="AE186" s="169" t="s">
        <v>183</v>
      </c>
      <c r="AF186" s="169"/>
      <c r="AG186" s="169"/>
      <c r="AH186" s="169"/>
      <c r="AI186" s="169"/>
      <c r="AJ186" s="169"/>
      <c r="AK186" s="169"/>
      <c r="AL186" s="169"/>
      <c r="AM186" s="169"/>
      <c r="AN186" s="169"/>
      <c r="AO186" s="169"/>
      <c r="AP186" s="169"/>
      <c r="AQ186" s="169"/>
      <c r="AR186" s="169"/>
      <c r="AS186" s="169"/>
      <c r="AT186" s="169"/>
      <c r="AU186" s="169"/>
      <c r="AV186" s="169"/>
      <c r="AW186" s="169"/>
      <c r="AX186" s="169"/>
      <c r="AY186" s="169"/>
      <c r="AZ186" s="169"/>
      <c r="BA186" s="169"/>
      <c r="BB186" s="169"/>
      <c r="BC186" s="169"/>
      <c r="BD186" s="169"/>
      <c r="BE186" s="169"/>
      <c r="BF186" s="169"/>
      <c r="BG186" s="169"/>
      <c r="BH186" s="169"/>
    </row>
    <row r="187" spans="1:60" outlineLevel="1" x14ac:dyDescent="0.2">
      <c r="A187" s="170"/>
      <c r="B187" s="180"/>
      <c r="C187" s="204" t="s">
        <v>248</v>
      </c>
      <c r="D187" s="183"/>
      <c r="E187" s="188"/>
      <c r="F187" s="193"/>
      <c r="G187" s="193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4"/>
      <c r="U187" s="193"/>
      <c r="V187" s="169"/>
      <c r="W187" s="169"/>
      <c r="X187" s="169"/>
      <c r="Y187" s="169"/>
      <c r="Z187" s="169"/>
      <c r="AA187" s="169"/>
      <c r="AB187" s="169"/>
      <c r="AC187" s="169"/>
      <c r="AD187" s="169"/>
      <c r="AE187" s="169" t="s">
        <v>130</v>
      </c>
      <c r="AF187" s="169">
        <v>0</v>
      </c>
      <c r="AG187" s="169"/>
      <c r="AH187" s="169"/>
      <c r="AI187" s="169"/>
      <c r="AJ187" s="169"/>
      <c r="AK187" s="169"/>
      <c r="AL187" s="169"/>
      <c r="AM187" s="169"/>
      <c r="AN187" s="169"/>
      <c r="AO187" s="169"/>
      <c r="AP187" s="169"/>
      <c r="AQ187" s="169"/>
      <c r="AR187" s="169"/>
      <c r="AS187" s="169"/>
      <c r="AT187" s="169"/>
      <c r="AU187" s="169"/>
      <c r="AV187" s="169"/>
      <c r="AW187" s="169"/>
      <c r="AX187" s="169"/>
      <c r="AY187" s="169"/>
      <c r="AZ187" s="169"/>
      <c r="BA187" s="169"/>
      <c r="BB187" s="169"/>
      <c r="BC187" s="169"/>
      <c r="BD187" s="169"/>
      <c r="BE187" s="169"/>
      <c r="BF187" s="169"/>
      <c r="BG187" s="169"/>
      <c r="BH187" s="169"/>
    </row>
    <row r="188" spans="1:60" outlineLevel="1" x14ac:dyDescent="0.2">
      <c r="A188" s="170"/>
      <c r="B188" s="180"/>
      <c r="C188" s="204" t="s">
        <v>300</v>
      </c>
      <c r="D188" s="183"/>
      <c r="E188" s="188">
        <v>-1</v>
      </c>
      <c r="F188" s="193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4"/>
      <c r="U188" s="193"/>
      <c r="V188" s="169"/>
      <c r="W188" s="169"/>
      <c r="X188" s="169"/>
      <c r="Y188" s="169"/>
      <c r="Z188" s="169"/>
      <c r="AA188" s="169"/>
      <c r="AB188" s="169"/>
      <c r="AC188" s="169"/>
      <c r="AD188" s="169"/>
      <c r="AE188" s="169" t="s">
        <v>130</v>
      </c>
      <c r="AF188" s="169">
        <v>0</v>
      </c>
      <c r="AG188" s="169"/>
      <c r="AH188" s="169"/>
      <c r="AI188" s="169"/>
      <c r="AJ188" s="169"/>
      <c r="AK188" s="169"/>
      <c r="AL188" s="169"/>
      <c r="AM188" s="169"/>
      <c r="AN188" s="169"/>
      <c r="AO188" s="169"/>
      <c r="AP188" s="169"/>
      <c r="AQ188" s="169"/>
      <c r="AR188" s="169"/>
      <c r="AS188" s="169"/>
      <c r="AT188" s="169"/>
      <c r="AU188" s="169"/>
      <c r="AV188" s="169"/>
      <c r="AW188" s="169"/>
      <c r="AX188" s="169"/>
      <c r="AY188" s="169"/>
      <c r="AZ188" s="169"/>
      <c r="BA188" s="169"/>
      <c r="BB188" s="169"/>
      <c r="BC188" s="169"/>
      <c r="BD188" s="169"/>
      <c r="BE188" s="169"/>
      <c r="BF188" s="169"/>
      <c r="BG188" s="169"/>
      <c r="BH188" s="169"/>
    </row>
    <row r="189" spans="1:60" outlineLevel="1" x14ac:dyDescent="0.2">
      <c r="A189" s="170">
        <v>55</v>
      </c>
      <c r="B189" s="180" t="s">
        <v>306</v>
      </c>
      <c r="C189" s="203" t="s">
        <v>307</v>
      </c>
      <c r="D189" s="182" t="s">
        <v>209</v>
      </c>
      <c r="E189" s="187">
        <v>1</v>
      </c>
      <c r="F189" s="193">
        <v>1224</v>
      </c>
      <c r="G189" s="193">
        <v>1224</v>
      </c>
      <c r="H189" s="193">
        <v>1224</v>
      </c>
      <c r="I189" s="193">
        <f>ROUND(E189*H189,2)</f>
        <v>1224</v>
      </c>
      <c r="J189" s="193">
        <v>0</v>
      </c>
      <c r="K189" s="193">
        <f>ROUND(E189*J189,2)</f>
        <v>0</v>
      </c>
      <c r="L189" s="193">
        <v>21</v>
      </c>
      <c r="M189" s="193">
        <f>G189*(1+L189/100)</f>
        <v>1481.04</v>
      </c>
      <c r="N189" s="193">
        <v>0.58499999999999996</v>
      </c>
      <c r="O189" s="193">
        <f>ROUND(E189*N189,2)</f>
        <v>0.59</v>
      </c>
      <c r="P189" s="193">
        <v>0</v>
      </c>
      <c r="Q189" s="193">
        <f>ROUND(E189*P189,2)</f>
        <v>0</v>
      </c>
      <c r="R189" s="193"/>
      <c r="S189" s="193"/>
      <c r="T189" s="194">
        <v>0</v>
      </c>
      <c r="U189" s="193">
        <f>ROUND(E189*T189,2)</f>
        <v>0</v>
      </c>
      <c r="V189" s="169"/>
      <c r="W189" s="169"/>
      <c r="X189" s="169"/>
      <c r="Y189" s="169"/>
      <c r="Z189" s="169"/>
      <c r="AA189" s="169"/>
      <c r="AB189" s="169"/>
      <c r="AC189" s="169"/>
      <c r="AD189" s="169"/>
      <c r="AE189" s="169" t="s">
        <v>183</v>
      </c>
      <c r="AF189" s="169"/>
      <c r="AG189" s="169"/>
      <c r="AH189" s="169"/>
      <c r="AI189" s="169"/>
      <c r="AJ189" s="169"/>
      <c r="AK189" s="169"/>
      <c r="AL189" s="169"/>
      <c r="AM189" s="169"/>
      <c r="AN189" s="169"/>
      <c r="AO189" s="169"/>
      <c r="AP189" s="169"/>
      <c r="AQ189" s="169"/>
      <c r="AR189" s="169"/>
      <c r="AS189" s="169"/>
      <c r="AT189" s="169"/>
      <c r="AU189" s="169"/>
      <c r="AV189" s="169"/>
      <c r="AW189" s="169"/>
      <c r="AX189" s="169"/>
      <c r="AY189" s="169"/>
      <c r="AZ189" s="169"/>
      <c r="BA189" s="169"/>
      <c r="BB189" s="169"/>
      <c r="BC189" s="169"/>
      <c r="BD189" s="169"/>
      <c r="BE189" s="169"/>
      <c r="BF189" s="169"/>
      <c r="BG189" s="169"/>
      <c r="BH189" s="169"/>
    </row>
    <row r="190" spans="1:60" outlineLevel="1" x14ac:dyDescent="0.2">
      <c r="A190" s="170"/>
      <c r="B190" s="180"/>
      <c r="C190" s="204" t="s">
        <v>243</v>
      </c>
      <c r="D190" s="183"/>
      <c r="E190" s="188">
        <v>1</v>
      </c>
      <c r="F190" s="193"/>
      <c r="G190" s="193"/>
      <c r="H190" s="193"/>
      <c r="I190" s="193"/>
      <c r="J190" s="193"/>
      <c r="K190" s="193"/>
      <c r="L190" s="193"/>
      <c r="M190" s="193"/>
      <c r="N190" s="193"/>
      <c r="O190" s="193"/>
      <c r="P190" s="193"/>
      <c r="Q190" s="193"/>
      <c r="R190" s="193"/>
      <c r="S190" s="193"/>
      <c r="T190" s="194"/>
      <c r="U190" s="193"/>
      <c r="V190" s="169"/>
      <c r="W190" s="169"/>
      <c r="X190" s="169"/>
      <c r="Y190" s="169"/>
      <c r="Z190" s="169"/>
      <c r="AA190" s="169"/>
      <c r="AB190" s="169"/>
      <c r="AC190" s="169"/>
      <c r="AD190" s="169"/>
      <c r="AE190" s="169" t="s">
        <v>130</v>
      </c>
      <c r="AF190" s="169">
        <v>0</v>
      </c>
      <c r="AG190" s="169"/>
      <c r="AH190" s="169"/>
      <c r="AI190" s="169"/>
      <c r="AJ190" s="169"/>
      <c r="AK190" s="169"/>
      <c r="AL190" s="169"/>
      <c r="AM190" s="169"/>
      <c r="AN190" s="169"/>
      <c r="AO190" s="169"/>
      <c r="AP190" s="169"/>
      <c r="AQ190" s="169"/>
      <c r="AR190" s="169"/>
      <c r="AS190" s="169"/>
      <c r="AT190" s="169"/>
      <c r="AU190" s="169"/>
      <c r="AV190" s="169"/>
      <c r="AW190" s="169"/>
      <c r="AX190" s="169"/>
      <c r="AY190" s="169"/>
      <c r="AZ190" s="169"/>
      <c r="BA190" s="169"/>
      <c r="BB190" s="169"/>
      <c r="BC190" s="169"/>
      <c r="BD190" s="169"/>
      <c r="BE190" s="169"/>
      <c r="BF190" s="169"/>
      <c r="BG190" s="169"/>
      <c r="BH190" s="169"/>
    </row>
    <row r="191" spans="1:60" outlineLevel="1" x14ac:dyDescent="0.2">
      <c r="A191" s="170">
        <v>56</v>
      </c>
      <c r="B191" s="180" t="s">
        <v>308</v>
      </c>
      <c r="C191" s="203" t="s">
        <v>309</v>
      </c>
      <c r="D191" s="182" t="s">
        <v>209</v>
      </c>
      <c r="E191" s="187">
        <v>8</v>
      </c>
      <c r="F191" s="193">
        <v>960.5</v>
      </c>
      <c r="G191" s="193">
        <v>7684</v>
      </c>
      <c r="H191" s="193">
        <v>960.5</v>
      </c>
      <c r="I191" s="193">
        <f>ROUND(E191*H191,2)</f>
        <v>7684</v>
      </c>
      <c r="J191" s="193">
        <v>0</v>
      </c>
      <c r="K191" s="193">
        <f>ROUND(E191*J191,2)</f>
        <v>0</v>
      </c>
      <c r="L191" s="193">
        <v>21</v>
      </c>
      <c r="M191" s="193">
        <f>G191*(1+L191/100)</f>
        <v>9297.64</v>
      </c>
      <c r="N191" s="193">
        <v>0.5</v>
      </c>
      <c r="O191" s="193">
        <f>ROUND(E191*N191,2)</f>
        <v>4</v>
      </c>
      <c r="P191" s="193">
        <v>0</v>
      </c>
      <c r="Q191" s="193">
        <f>ROUND(E191*P191,2)</f>
        <v>0</v>
      </c>
      <c r="R191" s="193"/>
      <c r="S191" s="193"/>
      <c r="T191" s="194">
        <v>0</v>
      </c>
      <c r="U191" s="193">
        <f>ROUND(E191*T191,2)</f>
        <v>0</v>
      </c>
      <c r="V191" s="169"/>
      <c r="W191" s="169"/>
      <c r="X191" s="169"/>
      <c r="Y191" s="169"/>
      <c r="Z191" s="169"/>
      <c r="AA191" s="169"/>
      <c r="AB191" s="169"/>
      <c r="AC191" s="169"/>
      <c r="AD191" s="169"/>
      <c r="AE191" s="169" t="s">
        <v>183</v>
      </c>
      <c r="AF191" s="169"/>
      <c r="AG191" s="169"/>
      <c r="AH191" s="169"/>
      <c r="AI191" s="169"/>
      <c r="AJ191" s="169"/>
      <c r="AK191" s="169"/>
      <c r="AL191" s="169"/>
      <c r="AM191" s="169"/>
      <c r="AN191" s="169"/>
      <c r="AO191" s="169"/>
      <c r="AP191" s="169"/>
      <c r="AQ191" s="169"/>
      <c r="AR191" s="169"/>
      <c r="AS191" s="169"/>
      <c r="AT191" s="169"/>
      <c r="AU191" s="169"/>
      <c r="AV191" s="169"/>
      <c r="AW191" s="169"/>
      <c r="AX191" s="169"/>
      <c r="AY191" s="169"/>
      <c r="AZ191" s="169"/>
      <c r="BA191" s="169"/>
      <c r="BB191" s="169"/>
      <c r="BC191" s="169"/>
      <c r="BD191" s="169"/>
      <c r="BE191" s="169"/>
      <c r="BF191" s="169"/>
      <c r="BG191" s="169"/>
      <c r="BH191" s="169"/>
    </row>
    <row r="192" spans="1:60" outlineLevel="1" x14ac:dyDescent="0.2">
      <c r="A192" s="170"/>
      <c r="B192" s="180"/>
      <c r="C192" s="204" t="s">
        <v>310</v>
      </c>
      <c r="D192" s="183"/>
      <c r="E192" s="188"/>
      <c r="F192" s="193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4"/>
      <c r="U192" s="193"/>
      <c r="V192" s="169"/>
      <c r="W192" s="169"/>
      <c r="X192" s="169"/>
      <c r="Y192" s="169"/>
      <c r="Z192" s="169"/>
      <c r="AA192" s="169"/>
      <c r="AB192" s="169"/>
      <c r="AC192" s="169"/>
      <c r="AD192" s="169"/>
      <c r="AE192" s="169" t="s">
        <v>130</v>
      </c>
      <c r="AF192" s="169">
        <v>0</v>
      </c>
      <c r="AG192" s="169"/>
      <c r="AH192" s="169"/>
      <c r="AI192" s="169"/>
      <c r="AJ192" s="169"/>
      <c r="AK192" s="169"/>
      <c r="AL192" s="169"/>
      <c r="AM192" s="169"/>
      <c r="AN192" s="169"/>
      <c r="AO192" s="169"/>
      <c r="AP192" s="169"/>
      <c r="AQ192" s="169"/>
      <c r="AR192" s="169"/>
      <c r="AS192" s="169"/>
      <c r="AT192" s="169"/>
      <c r="AU192" s="169"/>
      <c r="AV192" s="169"/>
      <c r="AW192" s="169"/>
      <c r="AX192" s="169"/>
      <c r="AY192" s="169"/>
      <c r="AZ192" s="169"/>
      <c r="BA192" s="169"/>
      <c r="BB192" s="169"/>
      <c r="BC192" s="169"/>
      <c r="BD192" s="169"/>
      <c r="BE192" s="169"/>
      <c r="BF192" s="169"/>
      <c r="BG192" s="169"/>
      <c r="BH192" s="169"/>
    </row>
    <row r="193" spans="1:60" outlineLevel="1" x14ac:dyDescent="0.2">
      <c r="A193" s="170"/>
      <c r="B193" s="180"/>
      <c r="C193" s="204" t="s">
        <v>311</v>
      </c>
      <c r="D193" s="183"/>
      <c r="E193" s="188">
        <v>6</v>
      </c>
      <c r="F193" s="193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4"/>
      <c r="U193" s="193"/>
      <c r="V193" s="169"/>
      <c r="W193" s="169"/>
      <c r="X193" s="169"/>
      <c r="Y193" s="169"/>
      <c r="Z193" s="169"/>
      <c r="AA193" s="169"/>
      <c r="AB193" s="169"/>
      <c r="AC193" s="169"/>
      <c r="AD193" s="169"/>
      <c r="AE193" s="169" t="s">
        <v>130</v>
      </c>
      <c r="AF193" s="169">
        <v>0</v>
      </c>
      <c r="AG193" s="169"/>
      <c r="AH193" s="169"/>
      <c r="AI193" s="169"/>
      <c r="AJ193" s="169"/>
      <c r="AK193" s="169"/>
      <c r="AL193" s="169"/>
      <c r="AM193" s="169"/>
      <c r="AN193" s="169"/>
      <c r="AO193" s="169"/>
      <c r="AP193" s="169"/>
      <c r="AQ193" s="169"/>
      <c r="AR193" s="169"/>
      <c r="AS193" s="169"/>
      <c r="AT193" s="169"/>
      <c r="AU193" s="169"/>
      <c r="AV193" s="169"/>
      <c r="AW193" s="169"/>
      <c r="AX193" s="169"/>
      <c r="AY193" s="169"/>
      <c r="AZ193" s="169"/>
      <c r="BA193" s="169"/>
      <c r="BB193" s="169"/>
      <c r="BC193" s="169"/>
      <c r="BD193" s="169"/>
      <c r="BE193" s="169"/>
      <c r="BF193" s="169"/>
      <c r="BG193" s="169"/>
      <c r="BH193" s="169"/>
    </row>
    <row r="194" spans="1:60" outlineLevel="1" x14ac:dyDescent="0.2">
      <c r="A194" s="170"/>
      <c r="B194" s="180"/>
      <c r="C194" s="205" t="s">
        <v>134</v>
      </c>
      <c r="D194" s="184"/>
      <c r="E194" s="189">
        <v>6</v>
      </c>
      <c r="F194" s="193"/>
      <c r="G194" s="193"/>
      <c r="H194" s="193"/>
      <c r="I194" s="193"/>
      <c r="J194" s="193"/>
      <c r="K194" s="193"/>
      <c r="L194" s="193"/>
      <c r="M194" s="193"/>
      <c r="N194" s="193"/>
      <c r="O194" s="193"/>
      <c r="P194" s="193"/>
      <c r="Q194" s="193"/>
      <c r="R194" s="193"/>
      <c r="S194" s="193"/>
      <c r="T194" s="194"/>
      <c r="U194" s="193"/>
      <c r="V194" s="169"/>
      <c r="W194" s="169"/>
      <c r="X194" s="169"/>
      <c r="Y194" s="169"/>
      <c r="Z194" s="169"/>
      <c r="AA194" s="169"/>
      <c r="AB194" s="169"/>
      <c r="AC194" s="169"/>
      <c r="AD194" s="169"/>
      <c r="AE194" s="169" t="s">
        <v>130</v>
      </c>
      <c r="AF194" s="169">
        <v>1</v>
      </c>
      <c r="AG194" s="169"/>
      <c r="AH194" s="169"/>
      <c r="AI194" s="169"/>
      <c r="AJ194" s="169"/>
      <c r="AK194" s="169"/>
      <c r="AL194" s="169"/>
      <c r="AM194" s="169"/>
      <c r="AN194" s="169"/>
      <c r="AO194" s="169"/>
      <c r="AP194" s="169"/>
      <c r="AQ194" s="169"/>
      <c r="AR194" s="169"/>
      <c r="AS194" s="169"/>
      <c r="AT194" s="169"/>
      <c r="AU194" s="169"/>
      <c r="AV194" s="169"/>
      <c r="AW194" s="169"/>
      <c r="AX194" s="169"/>
      <c r="AY194" s="169"/>
      <c r="AZ194" s="169"/>
      <c r="BA194" s="169"/>
      <c r="BB194" s="169"/>
      <c r="BC194" s="169"/>
      <c r="BD194" s="169"/>
      <c r="BE194" s="169"/>
      <c r="BF194" s="169"/>
      <c r="BG194" s="169"/>
      <c r="BH194" s="169"/>
    </row>
    <row r="195" spans="1:60" outlineLevel="1" x14ac:dyDescent="0.2">
      <c r="A195" s="170"/>
      <c r="B195" s="180"/>
      <c r="C195" s="204" t="s">
        <v>312</v>
      </c>
      <c r="D195" s="183"/>
      <c r="E195" s="188">
        <v>1</v>
      </c>
      <c r="F195" s="193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4"/>
      <c r="U195" s="193"/>
      <c r="V195" s="169"/>
      <c r="W195" s="169"/>
      <c r="X195" s="169"/>
      <c r="Y195" s="169"/>
      <c r="Z195" s="169"/>
      <c r="AA195" s="169"/>
      <c r="AB195" s="169"/>
      <c r="AC195" s="169"/>
      <c r="AD195" s="169"/>
      <c r="AE195" s="169" t="s">
        <v>130</v>
      </c>
      <c r="AF195" s="169">
        <v>0</v>
      </c>
      <c r="AG195" s="169"/>
      <c r="AH195" s="169"/>
      <c r="AI195" s="169"/>
      <c r="AJ195" s="169"/>
      <c r="AK195" s="169"/>
      <c r="AL195" s="169"/>
      <c r="AM195" s="169"/>
      <c r="AN195" s="169"/>
      <c r="AO195" s="169"/>
      <c r="AP195" s="169"/>
      <c r="AQ195" s="169"/>
      <c r="AR195" s="169"/>
      <c r="AS195" s="169"/>
      <c r="AT195" s="169"/>
      <c r="AU195" s="169"/>
      <c r="AV195" s="169"/>
      <c r="AW195" s="169"/>
      <c r="AX195" s="169"/>
      <c r="AY195" s="169"/>
      <c r="AZ195" s="169"/>
      <c r="BA195" s="169"/>
      <c r="BB195" s="169"/>
      <c r="BC195" s="169"/>
      <c r="BD195" s="169"/>
      <c r="BE195" s="169"/>
      <c r="BF195" s="169"/>
      <c r="BG195" s="169"/>
      <c r="BH195" s="169"/>
    </row>
    <row r="196" spans="1:60" outlineLevel="1" x14ac:dyDescent="0.2">
      <c r="A196" s="170"/>
      <c r="B196" s="180"/>
      <c r="C196" s="204" t="s">
        <v>313</v>
      </c>
      <c r="D196" s="183"/>
      <c r="E196" s="188">
        <v>1</v>
      </c>
      <c r="F196" s="193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4"/>
      <c r="U196" s="193"/>
      <c r="V196" s="169"/>
      <c r="W196" s="169"/>
      <c r="X196" s="169"/>
      <c r="Y196" s="169"/>
      <c r="Z196" s="169"/>
      <c r="AA196" s="169"/>
      <c r="AB196" s="169"/>
      <c r="AC196" s="169"/>
      <c r="AD196" s="169"/>
      <c r="AE196" s="169" t="s">
        <v>130</v>
      </c>
      <c r="AF196" s="169">
        <v>0</v>
      </c>
      <c r="AG196" s="169"/>
      <c r="AH196" s="169"/>
      <c r="AI196" s="169"/>
      <c r="AJ196" s="169"/>
      <c r="AK196" s="169"/>
      <c r="AL196" s="169"/>
      <c r="AM196" s="169"/>
      <c r="AN196" s="169"/>
      <c r="AO196" s="169"/>
      <c r="AP196" s="169"/>
      <c r="AQ196" s="169"/>
      <c r="AR196" s="169"/>
      <c r="AS196" s="169"/>
      <c r="AT196" s="169"/>
      <c r="AU196" s="169"/>
      <c r="AV196" s="169"/>
      <c r="AW196" s="169"/>
      <c r="AX196" s="169"/>
      <c r="AY196" s="169"/>
      <c r="AZ196" s="169"/>
      <c r="BA196" s="169"/>
      <c r="BB196" s="169"/>
      <c r="BC196" s="169"/>
      <c r="BD196" s="169"/>
      <c r="BE196" s="169"/>
      <c r="BF196" s="169"/>
      <c r="BG196" s="169"/>
      <c r="BH196" s="169"/>
    </row>
    <row r="197" spans="1:60" outlineLevel="1" x14ac:dyDescent="0.2">
      <c r="A197" s="170"/>
      <c r="B197" s="180"/>
      <c r="C197" s="205" t="s">
        <v>134</v>
      </c>
      <c r="D197" s="184"/>
      <c r="E197" s="189">
        <v>2</v>
      </c>
      <c r="F197" s="193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4"/>
      <c r="U197" s="193"/>
      <c r="V197" s="169"/>
      <c r="W197" s="169"/>
      <c r="X197" s="169"/>
      <c r="Y197" s="169"/>
      <c r="Z197" s="169"/>
      <c r="AA197" s="169"/>
      <c r="AB197" s="169"/>
      <c r="AC197" s="169"/>
      <c r="AD197" s="169"/>
      <c r="AE197" s="169" t="s">
        <v>130</v>
      </c>
      <c r="AF197" s="169">
        <v>1</v>
      </c>
      <c r="AG197" s="169"/>
      <c r="AH197" s="169"/>
      <c r="AI197" s="169"/>
      <c r="AJ197" s="169"/>
      <c r="AK197" s="169"/>
      <c r="AL197" s="169"/>
      <c r="AM197" s="169"/>
      <c r="AN197" s="169"/>
      <c r="AO197" s="169"/>
      <c r="AP197" s="169"/>
      <c r="AQ197" s="169"/>
      <c r="AR197" s="169"/>
      <c r="AS197" s="169"/>
      <c r="AT197" s="169"/>
      <c r="AU197" s="169"/>
      <c r="AV197" s="169"/>
      <c r="AW197" s="169"/>
      <c r="AX197" s="169"/>
      <c r="AY197" s="169"/>
      <c r="AZ197" s="169"/>
      <c r="BA197" s="169"/>
      <c r="BB197" s="169"/>
      <c r="BC197" s="169"/>
      <c r="BD197" s="169"/>
      <c r="BE197" s="169"/>
      <c r="BF197" s="169"/>
      <c r="BG197" s="169"/>
      <c r="BH197" s="169"/>
    </row>
    <row r="198" spans="1:60" outlineLevel="1" x14ac:dyDescent="0.2">
      <c r="A198" s="170">
        <v>57</v>
      </c>
      <c r="B198" s="180" t="s">
        <v>314</v>
      </c>
      <c r="C198" s="203" t="s">
        <v>315</v>
      </c>
      <c r="D198" s="182" t="s">
        <v>209</v>
      </c>
      <c r="E198" s="187">
        <v>2</v>
      </c>
      <c r="F198" s="193">
        <v>5346.5</v>
      </c>
      <c r="G198" s="193">
        <v>10693</v>
      </c>
      <c r="H198" s="193">
        <v>5346.5</v>
      </c>
      <c r="I198" s="193">
        <f>ROUND(E198*H198,2)</f>
        <v>10693</v>
      </c>
      <c r="J198" s="193">
        <v>0</v>
      </c>
      <c r="K198" s="193">
        <f>ROUND(E198*J198,2)</f>
        <v>0</v>
      </c>
      <c r="L198" s="193">
        <v>21</v>
      </c>
      <c r="M198" s="193">
        <f>G198*(1+L198/100)</f>
        <v>12938.529999999999</v>
      </c>
      <c r="N198" s="193">
        <v>2.1</v>
      </c>
      <c r="O198" s="193">
        <f>ROUND(E198*N198,2)</f>
        <v>4.2</v>
      </c>
      <c r="P198" s="193">
        <v>0</v>
      </c>
      <c r="Q198" s="193">
        <f>ROUND(E198*P198,2)</f>
        <v>0</v>
      </c>
      <c r="R198" s="193"/>
      <c r="S198" s="193"/>
      <c r="T198" s="194">
        <v>0</v>
      </c>
      <c r="U198" s="193">
        <f>ROUND(E198*T198,2)</f>
        <v>0</v>
      </c>
      <c r="V198" s="169"/>
      <c r="W198" s="169"/>
      <c r="X198" s="169"/>
      <c r="Y198" s="169"/>
      <c r="Z198" s="169"/>
      <c r="AA198" s="169"/>
      <c r="AB198" s="169"/>
      <c r="AC198" s="169"/>
      <c r="AD198" s="169"/>
      <c r="AE198" s="169" t="s">
        <v>183</v>
      </c>
      <c r="AF198" s="169"/>
      <c r="AG198" s="169"/>
      <c r="AH198" s="169"/>
      <c r="AI198" s="169"/>
      <c r="AJ198" s="169"/>
      <c r="AK198" s="169"/>
      <c r="AL198" s="169"/>
      <c r="AM198" s="169"/>
      <c r="AN198" s="169"/>
      <c r="AO198" s="169"/>
      <c r="AP198" s="169"/>
      <c r="AQ198" s="169"/>
      <c r="AR198" s="169"/>
      <c r="AS198" s="169"/>
      <c r="AT198" s="169"/>
      <c r="AU198" s="169"/>
      <c r="AV198" s="169"/>
      <c r="AW198" s="169"/>
      <c r="AX198" s="169"/>
      <c r="AY198" s="169"/>
      <c r="AZ198" s="169"/>
      <c r="BA198" s="169"/>
      <c r="BB198" s="169"/>
      <c r="BC198" s="169"/>
      <c r="BD198" s="169"/>
      <c r="BE198" s="169"/>
      <c r="BF198" s="169"/>
      <c r="BG198" s="169"/>
      <c r="BH198" s="169"/>
    </row>
    <row r="199" spans="1:60" outlineLevel="1" x14ac:dyDescent="0.2">
      <c r="A199" s="170"/>
      <c r="B199" s="180"/>
      <c r="C199" s="204" t="s">
        <v>211</v>
      </c>
      <c r="D199" s="183"/>
      <c r="E199" s="188">
        <v>1</v>
      </c>
      <c r="F199" s="193"/>
      <c r="G199" s="193"/>
      <c r="H199" s="193"/>
      <c r="I199" s="193"/>
      <c r="J199" s="193"/>
      <c r="K199" s="193"/>
      <c r="L199" s="193"/>
      <c r="M199" s="193"/>
      <c r="N199" s="193"/>
      <c r="O199" s="193"/>
      <c r="P199" s="193"/>
      <c r="Q199" s="193"/>
      <c r="R199" s="193"/>
      <c r="S199" s="193"/>
      <c r="T199" s="194"/>
      <c r="U199" s="193"/>
      <c r="V199" s="169"/>
      <c r="W199" s="169"/>
      <c r="X199" s="169"/>
      <c r="Y199" s="169"/>
      <c r="Z199" s="169"/>
      <c r="AA199" s="169"/>
      <c r="AB199" s="169"/>
      <c r="AC199" s="169"/>
      <c r="AD199" s="169"/>
      <c r="AE199" s="169" t="s">
        <v>130</v>
      </c>
      <c r="AF199" s="169">
        <v>0</v>
      </c>
      <c r="AG199" s="169"/>
      <c r="AH199" s="169"/>
      <c r="AI199" s="169"/>
      <c r="AJ199" s="169"/>
      <c r="AK199" s="169"/>
      <c r="AL199" s="169"/>
      <c r="AM199" s="169"/>
      <c r="AN199" s="169"/>
      <c r="AO199" s="169"/>
      <c r="AP199" s="169"/>
      <c r="AQ199" s="169"/>
      <c r="AR199" s="169"/>
      <c r="AS199" s="169"/>
      <c r="AT199" s="169"/>
      <c r="AU199" s="169"/>
      <c r="AV199" s="169"/>
      <c r="AW199" s="169"/>
      <c r="AX199" s="169"/>
      <c r="AY199" s="169"/>
      <c r="AZ199" s="169"/>
      <c r="BA199" s="169"/>
      <c r="BB199" s="169"/>
      <c r="BC199" s="169"/>
      <c r="BD199" s="169"/>
      <c r="BE199" s="169"/>
      <c r="BF199" s="169"/>
      <c r="BG199" s="169"/>
      <c r="BH199" s="169"/>
    </row>
    <row r="200" spans="1:60" outlineLevel="1" x14ac:dyDescent="0.2">
      <c r="A200" s="170"/>
      <c r="B200" s="180"/>
      <c r="C200" s="205" t="s">
        <v>134</v>
      </c>
      <c r="D200" s="184"/>
      <c r="E200" s="189">
        <v>1</v>
      </c>
      <c r="F200" s="193"/>
      <c r="G200" s="193"/>
      <c r="H200" s="193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94"/>
      <c r="U200" s="193"/>
      <c r="V200" s="169"/>
      <c r="W200" s="169"/>
      <c r="X200" s="169"/>
      <c r="Y200" s="169"/>
      <c r="Z200" s="169"/>
      <c r="AA200" s="169"/>
      <c r="AB200" s="169"/>
      <c r="AC200" s="169"/>
      <c r="AD200" s="169"/>
      <c r="AE200" s="169" t="s">
        <v>130</v>
      </c>
      <c r="AF200" s="169">
        <v>1</v>
      </c>
      <c r="AG200" s="169"/>
      <c r="AH200" s="169"/>
      <c r="AI200" s="169"/>
      <c r="AJ200" s="169"/>
      <c r="AK200" s="169"/>
      <c r="AL200" s="169"/>
      <c r="AM200" s="169"/>
      <c r="AN200" s="169"/>
      <c r="AO200" s="169"/>
      <c r="AP200" s="169"/>
      <c r="AQ200" s="169"/>
      <c r="AR200" s="169"/>
      <c r="AS200" s="169"/>
      <c r="AT200" s="169"/>
      <c r="AU200" s="169"/>
      <c r="AV200" s="169"/>
      <c r="AW200" s="169"/>
      <c r="AX200" s="169"/>
      <c r="AY200" s="169"/>
      <c r="AZ200" s="169"/>
      <c r="BA200" s="169"/>
      <c r="BB200" s="169"/>
      <c r="BC200" s="169"/>
      <c r="BD200" s="169"/>
      <c r="BE200" s="169"/>
      <c r="BF200" s="169"/>
      <c r="BG200" s="169"/>
      <c r="BH200" s="169"/>
    </row>
    <row r="201" spans="1:60" ht="22.5" outlineLevel="1" x14ac:dyDescent="0.2">
      <c r="A201" s="170"/>
      <c r="B201" s="180"/>
      <c r="C201" s="204" t="s">
        <v>244</v>
      </c>
      <c r="D201" s="183"/>
      <c r="E201" s="188">
        <v>1</v>
      </c>
      <c r="F201" s="193"/>
      <c r="G201" s="193"/>
      <c r="H201" s="193"/>
      <c r="I201" s="193"/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94"/>
      <c r="U201" s="193"/>
      <c r="V201" s="169"/>
      <c r="W201" s="169"/>
      <c r="X201" s="169"/>
      <c r="Y201" s="169"/>
      <c r="Z201" s="169"/>
      <c r="AA201" s="169"/>
      <c r="AB201" s="169"/>
      <c r="AC201" s="169"/>
      <c r="AD201" s="169"/>
      <c r="AE201" s="169" t="s">
        <v>130</v>
      </c>
      <c r="AF201" s="169">
        <v>0</v>
      </c>
      <c r="AG201" s="169"/>
      <c r="AH201" s="169"/>
      <c r="AI201" s="169"/>
      <c r="AJ201" s="169"/>
      <c r="AK201" s="169"/>
      <c r="AL201" s="169"/>
      <c r="AM201" s="169"/>
      <c r="AN201" s="169"/>
      <c r="AO201" s="169"/>
      <c r="AP201" s="169"/>
      <c r="AQ201" s="169"/>
      <c r="AR201" s="169"/>
      <c r="AS201" s="169"/>
      <c r="AT201" s="169"/>
      <c r="AU201" s="169"/>
      <c r="AV201" s="169"/>
      <c r="AW201" s="169"/>
      <c r="AX201" s="169"/>
      <c r="AY201" s="169"/>
      <c r="AZ201" s="169"/>
      <c r="BA201" s="169"/>
      <c r="BB201" s="169"/>
      <c r="BC201" s="169"/>
      <c r="BD201" s="169"/>
      <c r="BE201" s="169"/>
      <c r="BF201" s="169"/>
      <c r="BG201" s="169"/>
      <c r="BH201" s="169"/>
    </row>
    <row r="202" spans="1:60" ht="22.5" outlineLevel="1" x14ac:dyDescent="0.2">
      <c r="A202" s="170"/>
      <c r="B202" s="180"/>
      <c r="C202" s="204" t="s">
        <v>245</v>
      </c>
      <c r="D202" s="183"/>
      <c r="E202" s="188"/>
      <c r="F202" s="193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4"/>
      <c r="U202" s="193"/>
      <c r="V202" s="169"/>
      <c r="W202" s="169"/>
      <c r="X202" s="169"/>
      <c r="Y202" s="169"/>
      <c r="Z202" s="169"/>
      <c r="AA202" s="169"/>
      <c r="AB202" s="169"/>
      <c r="AC202" s="169"/>
      <c r="AD202" s="169"/>
      <c r="AE202" s="169" t="s">
        <v>130</v>
      </c>
      <c r="AF202" s="169">
        <v>0</v>
      </c>
      <c r="AG202" s="169"/>
      <c r="AH202" s="169"/>
      <c r="AI202" s="169"/>
      <c r="AJ202" s="169"/>
      <c r="AK202" s="169"/>
      <c r="AL202" s="169"/>
      <c r="AM202" s="169"/>
      <c r="AN202" s="169"/>
      <c r="AO202" s="169"/>
      <c r="AP202" s="169"/>
      <c r="AQ202" s="169"/>
      <c r="AR202" s="169"/>
      <c r="AS202" s="169"/>
      <c r="AT202" s="169"/>
      <c r="AU202" s="169"/>
      <c r="AV202" s="169"/>
      <c r="AW202" s="169"/>
      <c r="AX202" s="169"/>
      <c r="AY202" s="169"/>
      <c r="AZ202" s="169"/>
      <c r="BA202" s="169"/>
      <c r="BB202" s="169"/>
      <c r="BC202" s="169"/>
      <c r="BD202" s="169"/>
      <c r="BE202" s="169"/>
      <c r="BF202" s="169"/>
      <c r="BG202" s="169"/>
      <c r="BH202" s="169"/>
    </row>
    <row r="203" spans="1:60" outlineLevel="1" x14ac:dyDescent="0.2">
      <c r="A203" s="170"/>
      <c r="B203" s="180"/>
      <c r="C203" s="205" t="s">
        <v>134</v>
      </c>
      <c r="D203" s="184"/>
      <c r="E203" s="189">
        <v>1</v>
      </c>
      <c r="F203" s="193"/>
      <c r="G203" s="193"/>
      <c r="H203" s="193"/>
      <c r="I203" s="193"/>
      <c r="J203" s="193"/>
      <c r="K203" s="193"/>
      <c r="L203" s="193"/>
      <c r="M203" s="193"/>
      <c r="N203" s="193"/>
      <c r="O203" s="193"/>
      <c r="P203" s="193"/>
      <c r="Q203" s="193"/>
      <c r="R203" s="193"/>
      <c r="S203" s="193"/>
      <c r="T203" s="194"/>
      <c r="U203" s="193"/>
      <c r="V203" s="169"/>
      <c r="W203" s="169"/>
      <c r="X203" s="169"/>
      <c r="Y203" s="169"/>
      <c r="Z203" s="169"/>
      <c r="AA203" s="169"/>
      <c r="AB203" s="169"/>
      <c r="AC203" s="169"/>
      <c r="AD203" s="169"/>
      <c r="AE203" s="169" t="s">
        <v>130</v>
      </c>
      <c r="AF203" s="169">
        <v>1</v>
      </c>
      <c r="AG203" s="169"/>
      <c r="AH203" s="169"/>
      <c r="AI203" s="169"/>
      <c r="AJ203" s="169"/>
      <c r="AK203" s="169"/>
      <c r="AL203" s="169"/>
      <c r="AM203" s="169"/>
      <c r="AN203" s="169"/>
      <c r="AO203" s="169"/>
      <c r="AP203" s="169"/>
      <c r="AQ203" s="169"/>
      <c r="AR203" s="169"/>
      <c r="AS203" s="169"/>
      <c r="AT203" s="169"/>
      <c r="AU203" s="169"/>
      <c r="AV203" s="169"/>
      <c r="AW203" s="169"/>
      <c r="AX203" s="169"/>
      <c r="AY203" s="169"/>
      <c r="AZ203" s="169"/>
      <c r="BA203" s="169"/>
      <c r="BB203" s="169"/>
      <c r="BC203" s="169"/>
      <c r="BD203" s="169"/>
      <c r="BE203" s="169"/>
      <c r="BF203" s="169"/>
      <c r="BG203" s="169"/>
      <c r="BH203" s="169"/>
    </row>
    <row r="204" spans="1:60" outlineLevel="1" x14ac:dyDescent="0.2">
      <c r="A204" s="170">
        <v>58</v>
      </c>
      <c r="B204" s="180" t="s">
        <v>316</v>
      </c>
      <c r="C204" s="203" t="s">
        <v>317</v>
      </c>
      <c r="D204" s="182" t="s">
        <v>209</v>
      </c>
      <c r="E204" s="187">
        <v>7</v>
      </c>
      <c r="F204" s="193">
        <v>127.5</v>
      </c>
      <c r="G204" s="193">
        <v>892.5</v>
      </c>
      <c r="H204" s="193">
        <v>127.5</v>
      </c>
      <c r="I204" s="193">
        <f>ROUND(E204*H204,2)</f>
        <v>892.5</v>
      </c>
      <c r="J204" s="193">
        <v>0</v>
      </c>
      <c r="K204" s="193">
        <f>ROUND(E204*J204,2)</f>
        <v>0</v>
      </c>
      <c r="L204" s="193">
        <v>21</v>
      </c>
      <c r="M204" s="193">
        <f>G204*(1+L204/100)</f>
        <v>1079.925</v>
      </c>
      <c r="N204" s="193">
        <v>2E-3</v>
      </c>
      <c r="O204" s="193">
        <f>ROUND(E204*N204,2)</f>
        <v>0.01</v>
      </c>
      <c r="P204" s="193">
        <v>0</v>
      </c>
      <c r="Q204" s="193">
        <f>ROUND(E204*P204,2)</f>
        <v>0</v>
      </c>
      <c r="R204" s="193"/>
      <c r="S204" s="193"/>
      <c r="T204" s="194">
        <v>0</v>
      </c>
      <c r="U204" s="193">
        <f>ROUND(E204*T204,2)</f>
        <v>0</v>
      </c>
      <c r="V204" s="169"/>
      <c r="W204" s="169"/>
      <c r="X204" s="169"/>
      <c r="Y204" s="169"/>
      <c r="Z204" s="169"/>
      <c r="AA204" s="169"/>
      <c r="AB204" s="169"/>
      <c r="AC204" s="169"/>
      <c r="AD204" s="169"/>
      <c r="AE204" s="169" t="s">
        <v>183</v>
      </c>
      <c r="AF204" s="169"/>
      <c r="AG204" s="169"/>
      <c r="AH204" s="169"/>
      <c r="AI204" s="169"/>
      <c r="AJ204" s="169"/>
      <c r="AK204" s="169"/>
      <c r="AL204" s="169"/>
      <c r="AM204" s="169"/>
      <c r="AN204" s="169"/>
      <c r="AO204" s="169"/>
      <c r="AP204" s="169"/>
      <c r="AQ204" s="169"/>
      <c r="AR204" s="169"/>
      <c r="AS204" s="169"/>
      <c r="AT204" s="169"/>
      <c r="AU204" s="169"/>
      <c r="AV204" s="169"/>
      <c r="AW204" s="169"/>
      <c r="AX204" s="169"/>
      <c r="AY204" s="169"/>
      <c r="AZ204" s="169"/>
      <c r="BA204" s="169"/>
      <c r="BB204" s="169"/>
      <c r="BC204" s="169"/>
      <c r="BD204" s="169"/>
      <c r="BE204" s="169"/>
      <c r="BF204" s="169"/>
      <c r="BG204" s="169"/>
      <c r="BH204" s="169"/>
    </row>
    <row r="205" spans="1:60" outlineLevel="1" x14ac:dyDescent="0.2">
      <c r="A205" s="170"/>
      <c r="B205" s="180"/>
      <c r="C205" s="204" t="s">
        <v>310</v>
      </c>
      <c r="D205" s="183"/>
      <c r="E205" s="188"/>
      <c r="F205" s="193"/>
      <c r="G205" s="193"/>
      <c r="H205" s="193"/>
      <c r="I205" s="193"/>
      <c r="J205" s="193"/>
      <c r="K205" s="193"/>
      <c r="L205" s="193"/>
      <c r="M205" s="193"/>
      <c r="N205" s="193"/>
      <c r="O205" s="193"/>
      <c r="P205" s="193"/>
      <c r="Q205" s="193"/>
      <c r="R205" s="193"/>
      <c r="S205" s="193"/>
      <c r="T205" s="194"/>
      <c r="U205" s="193"/>
      <c r="V205" s="169"/>
      <c r="W205" s="169"/>
      <c r="X205" s="169"/>
      <c r="Y205" s="169"/>
      <c r="Z205" s="169"/>
      <c r="AA205" s="169"/>
      <c r="AB205" s="169"/>
      <c r="AC205" s="169"/>
      <c r="AD205" s="169"/>
      <c r="AE205" s="169" t="s">
        <v>130</v>
      </c>
      <c r="AF205" s="169">
        <v>0</v>
      </c>
      <c r="AG205" s="169"/>
      <c r="AH205" s="169"/>
      <c r="AI205" s="169"/>
      <c r="AJ205" s="169"/>
      <c r="AK205" s="169"/>
      <c r="AL205" s="169"/>
      <c r="AM205" s="169"/>
      <c r="AN205" s="169"/>
      <c r="AO205" s="169"/>
      <c r="AP205" s="169"/>
      <c r="AQ205" s="169"/>
      <c r="AR205" s="169"/>
      <c r="AS205" s="169"/>
      <c r="AT205" s="169"/>
      <c r="AU205" s="169"/>
      <c r="AV205" s="169"/>
      <c r="AW205" s="169"/>
      <c r="AX205" s="169"/>
      <c r="AY205" s="169"/>
      <c r="AZ205" s="169"/>
      <c r="BA205" s="169"/>
      <c r="BB205" s="169"/>
      <c r="BC205" s="169"/>
      <c r="BD205" s="169"/>
      <c r="BE205" s="169"/>
      <c r="BF205" s="169"/>
      <c r="BG205" s="169"/>
      <c r="BH205" s="169"/>
    </row>
    <row r="206" spans="1:60" outlineLevel="1" x14ac:dyDescent="0.2">
      <c r="A206" s="170"/>
      <c r="B206" s="180"/>
      <c r="C206" s="204" t="s">
        <v>318</v>
      </c>
      <c r="D206" s="183"/>
      <c r="E206" s="188">
        <v>7</v>
      </c>
      <c r="F206" s="193"/>
      <c r="G206" s="193"/>
      <c r="H206" s="193"/>
      <c r="I206" s="193"/>
      <c r="J206" s="193"/>
      <c r="K206" s="193"/>
      <c r="L206" s="193"/>
      <c r="M206" s="193"/>
      <c r="N206" s="193"/>
      <c r="O206" s="193"/>
      <c r="P206" s="193"/>
      <c r="Q206" s="193"/>
      <c r="R206" s="193"/>
      <c r="S206" s="193"/>
      <c r="T206" s="194"/>
      <c r="U206" s="193"/>
      <c r="V206" s="169"/>
      <c r="W206" s="169"/>
      <c r="X206" s="169"/>
      <c r="Y206" s="169"/>
      <c r="Z206" s="169"/>
      <c r="AA206" s="169"/>
      <c r="AB206" s="169"/>
      <c r="AC206" s="169"/>
      <c r="AD206" s="169"/>
      <c r="AE206" s="169" t="s">
        <v>130</v>
      </c>
      <c r="AF206" s="169">
        <v>0</v>
      </c>
      <c r="AG206" s="169"/>
      <c r="AH206" s="169"/>
      <c r="AI206" s="169"/>
      <c r="AJ206" s="169"/>
      <c r="AK206" s="169"/>
      <c r="AL206" s="169"/>
      <c r="AM206" s="169"/>
      <c r="AN206" s="169"/>
      <c r="AO206" s="169"/>
      <c r="AP206" s="169"/>
      <c r="AQ206" s="169"/>
      <c r="AR206" s="169"/>
      <c r="AS206" s="169"/>
      <c r="AT206" s="169"/>
      <c r="AU206" s="169"/>
      <c r="AV206" s="169"/>
      <c r="AW206" s="169"/>
      <c r="AX206" s="169"/>
      <c r="AY206" s="169"/>
      <c r="AZ206" s="169"/>
      <c r="BA206" s="169"/>
      <c r="BB206" s="169"/>
      <c r="BC206" s="169"/>
      <c r="BD206" s="169"/>
      <c r="BE206" s="169"/>
      <c r="BF206" s="169"/>
      <c r="BG206" s="169"/>
      <c r="BH206" s="169"/>
    </row>
    <row r="207" spans="1:60" outlineLevel="1" x14ac:dyDescent="0.2">
      <c r="A207" s="170">
        <v>59</v>
      </c>
      <c r="B207" s="180" t="s">
        <v>319</v>
      </c>
      <c r="C207" s="203" t="s">
        <v>320</v>
      </c>
      <c r="D207" s="182" t="s">
        <v>209</v>
      </c>
      <c r="E207" s="187">
        <v>2</v>
      </c>
      <c r="F207" s="193">
        <v>2975</v>
      </c>
      <c r="G207" s="193">
        <v>5950</v>
      </c>
      <c r="H207" s="193">
        <v>2975</v>
      </c>
      <c r="I207" s="193">
        <f>ROUND(E207*H207,2)</f>
        <v>5950</v>
      </c>
      <c r="J207" s="193">
        <v>0</v>
      </c>
      <c r="K207" s="193">
        <f>ROUND(E207*J207,2)</f>
        <v>0</v>
      </c>
      <c r="L207" s="193">
        <v>21</v>
      </c>
      <c r="M207" s="193">
        <f>G207*(1+L207/100)</f>
        <v>7199.5</v>
      </c>
      <c r="N207" s="193">
        <v>0.15</v>
      </c>
      <c r="O207" s="193">
        <f>ROUND(E207*N207,2)</f>
        <v>0.3</v>
      </c>
      <c r="P207" s="193">
        <v>0</v>
      </c>
      <c r="Q207" s="193">
        <f>ROUND(E207*P207,2)</f>
        <v>0</v>
      </c>
      <c r="R207" s="193"/>
      <c r="S207" s="193"/>
      <c r="T207" s="194">
        <v>0</v>
      </c>
      <c r="U207" s="193">
        <f>ROUND(E207*T207,2)</f>
        <v>0</v>
      </c>
      <c r="V207" s="169"/>
      <c r="W207" s="169"/>
      <c r="X207" s="169"/>
      <c r="Y207" s="169"/>
      <c r="Z207" s="169"/>
      <c r="AA207" s="169"/>
      <c r="AB207" s="169"/>
      <c r="AC207" s="169"/>
      <c r="AD207" s="169"/>
      <c r="AE207" s="169" t="s">
        <v>183</v>
      </c>
      <c r="AF207" s="169"/>
      <c r="AG207" s="169"/>
      <c r="AH207" s="169"/>
      <c r="AI207" s="169"/>
      <c r="AJ207" s="169"/>
      <c r="AK207" s="169"/>
      <c r="AL207" s="169"/>
      <c r="AM207" s="169"/>
      <c r="AN207" s="169"/>
      <c r="AO207" s="169"/>
      <c r="AP207" s="169"/>
      <c r="AQ207" s="169"/>
      <c r="AR207" s="169"/>
      <c r="AS207" s="169"/>
      <c r="AT207" s="169"/>
      <c r="AU207" s="169"/>
      <c r="AV207" s="169"/>
      <c r="AW207" s="169"/>
      <c r="AX207" s="169"/>
      <c r="AY207" s="169"/>
      <c r="AZ207" s="169"/>
      <c r="BA207" s="169"/>
      <c r="BB207" s="169"/>
      <c r="BC207" s="169"/>
      <c r="BD207" s="169"/>
      <c r="BE207" s="169"/>
      <c r="BF207" s="169"/>
      <c r="BG207" s="169"/>
      <c r="BH207" s="169"/>
    </row>
    <row r="208" spans="1:60" outlineLevel="1" x14ac:dyDescent="0.2">
      <c r="A208" s="170"/>
      <c r="B208" s="180"/>
      <c r="C208" s="204" t="s">
        <v>252</v>
      </c>
      <c r="D208" s="183"/>
      <c r="E208" s="188">
        <v>1</v>
      </c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4"/>
      <c r="U208" s="193"/>
      <c r="V208" s="169"/>
      <c r="W208" s="169"/>
      <c r="X208" s="169"/>
      <c r="Y208" s="169"/>
      <c r="Z208" s="169"/>
      <c r="AA208" s="169"/>
      <c r="AB208" s="169"/>
      <c r="AC208" s="169"/>
      <c r="AD208" s="169"/>
      <c r="AE208" s="169" t="s">
        <v>130</v>
      </c>
      <c r="AF208" s="169">
        <v>0</v>
      </c>
      <c r="AG208" s="169"/>
      <c r="AH208" s="169"/>
      <c r="AI208" s="169"/>
      <c r="AJ208" s="169"/>
      <c r="AK208" s="169"/>
      <c r="AL208" s="169"/>
      <c r="AM208" s="169"/>
      <c r="AN208" s="169"/>
      <c r="AO208" s="169"/>
      <c r="AP208" s="169"/>
      <c r="AQ208" s="169"/>
      <c r="AR208" s="169"/>
      <c r="AS208" s="169"/>
      <c r="AT208" s="169"/>
      <c r="AU208" s="169"/>
      <c r="AV208" s="169"/>
      <c r="AW208" s="169"/>
      <c r="AX208" s="169"/>
      <c r="AY208" s="169"/>
      <c r="AZ208" s="169"/>
      <c r="BA208" s="169"/>
      <c r="BB208" s="169"/>
      <c r="BC208" s="169"/>
      <c r="BD208" s="169"/>
      <c r="BE208" s="169"/>
      <c r="BF208" s="169"/>
      <c r="BG208" s="169"/>
      <c r="BH208" s="169"/>
    </row>
    <row r="209" spans="1:60" outlineLevel="1" x14ac:dyDescent="0.2">
      <c r="A209" s="170"/>
      <c r="B209" s="180"/>
      <c r="C209" s="204" t="s">
        <v>253</v>
      </c>
      <c r="D209" s="183"/>
      <c r="E209" s="188">
        <v>1</v>
      </c>
      <c r="F209" s="193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4"/>
      <c r="U209" s="193"/>
      <c r="V209" s="169"/>
      <c r="W209" s="169"/>
      <c r="X209" s="169"/>
      <c r="Y209" s="169"/>
      <c r="Z209" s="169"/>
      <c r="AA209" s="169"/>
      <c r="AB209" s="169"/>
      <c r="AC209" s="169"/>
      <c r="AD209" s="169"/>
      <c r="AE209" s="169" t="s">
        <v>130</v>
      </c>
      <c r="AF209" s="169">
        <v>0</v>
      </c>
      <c r="AG209" s="169"/>
      <c r="AH209" s="169"/>
      <c r="AI209" s="169"/>
      <c r="AJ209" s="169"/>
      <c r="AK209" s="169"/>
      <c r="AL209" s="169"/>
      <c r="AM209" s="169"/>
      <c r="AN209" s="169"/>
      <c r="AO209" s="169"/>
      <c r="AP209" s="169"/>
      <c r="AQ209" s="169"/>
      <c r="AR209" s="169"/>
      <c r="AS209" s="169"/>
      <c r="AT209" s="169"/>
      <c r="AU209" s="169"/>
      <c r="AV209" s="169"/>
      <c r="AW209" s="169"/>
      <c r="AX209" s="169"/>
      <c r="AY209" s="169"/>
      <c r="AZ209" s="169"/>
      <c r="BA209" s="169"/>
      <c r="BB209" s="169"/>
      <c r="BC209" s="169"/>
      <c r="BD209" s="169"/>
      <c r="BE209" s="169"/>
      <c r="BF209" s="169"/>
      <c r="BG209" s="169"/>
      <c r="BH209" s="169"/>
    </row>
    <row r="210" spans="1:60" x14ac:dyDescent="0.2">
      <c r="A210" s="176" t="s">
        <v>123</v>
      </c>
      <c r="B210" s="181" t="s">
        <v>86</v>
      </c>
      <c r="C210" s="206" t="s">
        <v>87</v>
      </c>
      <c r="D210" s="185"/>
      <c r="E210" s="190"/>
      <c r="F210" s="195"/>
      <c r="G210" s="195">
        <f>SUMIF(AE211:AE212,"&lt;&gt;NOR",G211:G212)</f>
        <v>2290.04</v>
      </c>
      <c r="H210" s="195"/>
      <c r="I210" s="195">
        <f>SUM(I211:I212)</f>
        <v>0</v>
      </c>
      <c r="J210" s="195"/>
      <c r="K210" s="195">
        <f>SUM(K211:K212)</f>
        <v>2290.04</v>
      </c>
      <c r="L210" s="195"/>
      <c r="M210" s="195">
        <f>SUM(M211:M212)</f>
        <v>2770.9483999999998</v>
      </c>
      <c r="N210" s="195"/>
      <c r="O210" s="195">
        <f>SUM(O211:O212)</f>
        <v>0.01</v>
      </c>
      <c r="P210" s="195"/>
      <c r="Q210" s="195">
        <f>SUM(Q211:Q212)</f>
        <v>1.84</v>
      </c>
      <c r="R210" s="195"/>
      <c r="S210" s="195"/>
      <c r="T210" s="196"/>
      <c r="U210" s="195">
        <f>SUM(U211:U212)</f>
        <v>0</v>
      </c>
      <c r="AE210" t="s">
        <v>124</v>
      </c>
    </row>
    <row r="211" spans="1:60" outlineLevel="1" x14ac:dyDescent="0.2">
      <c r="A211" s="170">
        <v>60</v>
      </c>
      <c r="B211" s="180" t="s">
        <v>321</v>
      </c>
      <c r="C211" s="203" t="s">
        <v>322</v>
      </c>
      <c r="D211" s="182" t="s">
        <v>219</v>
      </c>
      <c r="E211" s="187">
        <v>19.809999999999999</v>
      </c>
      <c r="F211" s="193">
        <v>115.6</v>
      </c>
      <c r="G211" s="193">
        <v>2290.04</v>
      </c>
      <c r="H211" s="193">
        <v>0</v>
      </c>
      <c r="I211" s="193">
        <f>ROUND(E211*H211,2)</f>
        <v>0</v>
      </c>
      <c r="J211" s="193">
        <v>115.6</v>
      </c>
      <c r="K211" s="193">
        <f>ROUND(E211*J211,2)</f>
        <v>2290.04</v>
      </c>
      <c r="L211" s="193">
        <v>21</v>
      </c>
      <c r="M211" s="193">
        <f>G211*(1+L211/100)</f>
        <v>2770.9483999999998</v>
      </c>
      <c r="N211" s="193">
        <v>5.9000000000000003E-4</v>
      </c>
      <c r="O211" s="193">
        <f>ROUND(E211*N211,2)</f>
        <v>0.01</v>
      </c>
      <c r="P211" s="193">
        <v>9.2999999999999999E-2</v>
      </c>
      <c r="Q211" s="193">
        <f>ROUND(E211*P211,2)</f>
        <v>1.84</v>
      </c>
      <c r="R211" s="193"/>
      <c r="S211" s="193"/>
      <c r="T211" s="194">
        <v>0</v>
      </c>
      <c r="U211" s="193">
        <f>ROUND(E211*T211,2)</f>
        <v>0</v>
      </c>
      <c r="V211" s="169"/>
      <c r="W211" s="169"/>
      <c r="X211" s="169"/>
      <c r="Y211" s="169"/>
      <c r="Z211" s="169"/>
      <c r="AA211" s="169"/>
      <c r="AB211" s="169"/>
      <c r="AC211" s="169"/>
      <c r="AD211" s="169"/>
      <c r="AE211" s="169" t="s">
        <v>128</v>
      </c>
      <c r="AF211" s="169"/>
      <c r="AG211" s="169"/>
      <c r="AH211" s="169"/>
      <c r="AI211" s="169"/>
      <c r="AJ211" s="169"/>
      <c r="AK211" s="169"/>
      <c r="AL211" s="169"/>
      <c r="AM211" s="169"/>
      <c r="AN211" s="169"/>
      <c r="AO211" s="169"/>
      <c r="AP211" s="169"/>
      <c r="AQ211" s="169"/>
      <c r="AR211" s="169"/>
      <c r="AS211" s="169"/>
      <c r="AT211" s="169"/>
      <c r="AU211" s="169"/>
      <c r="AV211" s="169"/>
      <c r="AW211" s="169"/>
      <c r="AX211" s="169"/>
      <c r="AY211" s="169"/>
      <c r="AZ211" s="169"/>
      <c r="BA211" s="169"/>
      <c r="BB211" s="169"/>
      <c r="BC211" s="169"/>
      <c r="BD211" s="169"/>
      <c r="BE211" s="169"/>
      <c r="BF211" s="169"/>
      <c r="BG211" s="169"/>
      <c r="BH211" s="169"/>
    </row>
    <row r="212" spans="1:60" ht="22.5" outlineLevel="1" x14ac:dyDescent="0.2">
      <c r="A212" s="170"/>
      <c r="B212" s="180"/>
      <c r="C212" s="204" t="s">
        <v>323</v>
      </c>
      <c r="D212" s="183"/>
      <c r="E212" s="188">
        <v>19.809999999999999</v>
      </c>
      <c r="F212" s="193"/>
      <c r="G212" s="193"/>
      <c r="H212" s="193"/>
      <c r="I212" s="193"/>
      <c r="J212" s="193"/>
      <c r="K212" s="193"/>
      <c r="L212" s="193"/>
      <c r="M212" s="193"/>
      <c r="N212" s="193"/>
      <c r="O212" s="193"/>
      <c r="P212" s="193"/>
      <c r="Q212" s="193"/>
      <c r="R212" s="193"/>
      <c r="S212" s="193"/>
      <c r="T212" s="194"/>
      <c r="U212" s="193"/>
      <c r="V212" s="169"/>
      <c r="W212" s="169"/>
      <c r="X212" s="169"/>
      <c r="Y212" s="169"/>
      <c r="Z212" s="169"/>
      <c r="AA212" s="169"/>
      <c r="AB212" s="169"/>
      <c r="AC212" s="169"/>
      <c r="AD212" s="169"/>
      <c r="AE212" s="169" t="s">
        <v>130</v>
      </c>
      <c r="AF212" s="169">
        <v>0</v>
      </c>
      <c r="AG212" s="169"/>
      <c r="AH212" s="169"/>
      <c r="AI212" s="169"/>
      <c r="AJ212" s="169"/>
      <c r="AK212" s="169"/>
      <c r="AL212" s="169"/>
      <c r="AM212" s="169"/>
      <c r="AN212" s="169"/>
      <c r="AO212" s="169"/>
      <c r="AP212" s="169"/>
      <c r="AQ212" s="169"/>
      <c r="AR212" s="169"/>
      <c r="AS212" s="169"/>
      <c r="AT212" s="169"/>
      <c r="AU212" s="169"/>
      <c r="AV212" s="169"/>
      <c r="AW212" s="169"/>
      <c r="AX212" s="169"/>
      <c r="AY212" s="169"/>
      <c r="AZ212" s="169"/>
      <c r="BA212" s="169"/>
      <c r="BB212" s="169"/>
      <c r="BC212" s="169"/>
      <c r="BD212" s="169"/>
      <c r="BE212" s="169"/>
      <c r="BF212" s="169"/>
      <c r="BG212" s="169"/>
      <c r="BH212" s="169"/>
    </row>
    <row r="213" spans="1:60" x14ac:dyDescent="0.2">
      <c r="A213" s="176" t="s">
        <v>123</v>
      </c>
      <c r="B213" s="181" t="s">
        <v>88</v>
      </c>
      <c r="C213" s="206" t="s">
        <v>89</v>
      </c>
      <c r="D213" s="185"/>
      <c r="E213" s="190"/>
      <c r="F213" s="195"/>
      <c r="G213" s="195">
        <f>SUMIF(AE214:AE218,"&lt;&gt;NOR",G214:G218)</f>
        <v>33542.86</v>
      </c>
      <c r="H213" s="195"/>
      <c r="I213" s="195">
        <f>SUM(I214:I218)</f>
        <v>0</v>
      </c>
      <c r="J213" s="195"/>
      <c r="K213" s="195">
        <f>SUM(K214:K218)</f>
        <v>33542.86</v>
      </c>
      <c r="L213" s="195"/>
      <c r="M213" s="195">
        <f>SUM(M214:M218)</f>
        <v>40586.8606</v>
      </c>
      <c r="N213" s="195"/>
      <c r="O213" s="195">
        <f>SUM(O214:O218)</f>
        <v>0</v>
      </c>
      <c r="P213" s="195"/>
      <c r="Q213" s="195">
        <f>SUM(Q214:Q218)</f>
        <v>0</v>
      </c>
      <c r="R213" s="195"/>
      <c r="S213" s="195"/>
      <c r="T213" s="196"/>
      <c r="U213" s="195">
        <f>SUM(U214:U218)</f>
        <v>0</v>
      </c>
      <c r="AE213" t="s">
        <v>124</v>
      </c>
    </row>
    <row r="214" spans="1:60" ht="22.5" outlineLevel="1" x14ac:dyDescent="0.2">
      <c r="A214" s="170">
        <v>61</v>
      </c>
      <c r="B214" s="180" t="s">
        <v>324</v>
      </c>
      <c r="C214" s="203" t="s">
        <v>325</v>
      </c>
      <c r="D214" s="182" t="s">
        <v>173</v>
      </c>
      <c r="E214" s="187">
        <v>51.383049999999997</v>
      </c>
      <c r="F214" s="193">
        <v>652.79999999999995</v>
      </c>
      <c r="G214" s="193">
        <v>33542.86</v>
      </c>
      <c r="H214" s="193">
        <v>0</v>
      </c>
      <c r="I214" s="193">
        <f>ROUND(E214*H214,2)</f>
        <v>0</v>
      </c>
      <c r="J214" s="193">
        <v>652.79999999999995</v>
      </c>
      <c r="K214" s="193">
        <f>ROUND(E214*J214,2)</f>
        <v>33542.86</v>
      </c>
      <c r="L214" s="193">
        <v>21</v>
      </c>
      <c r="M214" s="193">
        <f>G214*(1+L214/100)</f>
        <v>40586.8606</v>
      </c>
      <c r="N214" s="193">
        <v>0</v>
      </c>
      <c r="O214" s="193">
        <f>ROUND(E214*N214,2)</f>
        <v>0</v>
      </c>
      <c r="P214" s="193">
        <v>0</v>
      </c>
      <c r="Q214" s="193">
        <f>ROUND(E214*P214,2)</f>
        <v>0</v>
      </c>
      <c r="R214" s="193"/>
      <c r="S214" s="193"/>
      <c r="T214" s="194">
        <v>0</v>
      </c>
      <c r="U214" s="193">
        <f>ROUND(E214*T214,2)</f>
        <v>0</v>
      </c>
      <c r="V214" s="169"/>
      <c r="W214" s="169"/>
      <c r="X214" s="169"/>
      <c r="Y214" s="169"/>
      <c r="Z214" s="169"/>
      <c r="AA214" s="169"/>
      <c r="AB214" s="169"/>
      <c r="AC214" s="169"/>
      <c r="AD214" s="169"/>
      <c r="AE214" s="169" t="s">
        <v>326</v>
      </c>
      <c r="AF214" s="169"/>
      <c r="AG214" s="169"/>
      <c r="AH214" s="169"/>
      <c r="AI214" s="169"/>
      <c r="AJ214" s="169"/>
      <c r="AK214" s="169"/>
      <c r="AL214" s="169"/>
      <c r="AM214" s="169"/>
      <c r="AN214" s="169"/>
      <c r="AO214" s="169"/>
      <c r="AP214" s="169"/>
      <c r="AQ214" s="169"/>
      <c r="AR214" s="169"/>
      <c r="AS214" s="169"/>
      <c r="AT214" s="169"/>
      <c r="AU214" s="169"/>
      <c r="AV214" s="169"/>
      <c r="AW214" s="169"/>
      <c r="AX214" s="169"/>
      <c r="AY214" s="169"/>
      <c r="AZ214" s="169"/>
      <c r="BA214" s="169"/>
      <c r="BB214" s="169"/>
      <c r="BC214" s="169"/>
      <c r="BD214" s="169"/>
      <c r="BE214" s="169"/>
      <c r="BF214" s="169"/>
      <c r="BG214" s="169"/>
      <c r="BH214" s="169"/>
    </row>
    <row r="215" spans="1:60" outlineLevel="1" x14ac:dyDescent="0.2">
      <c r="A215" s="170"/>
      <c r="B215" s="180"/>
      <c r="C215" s="204" t="s">
        <v>327</v>
      </c>
      <c r="D215" s="183"/>
      <c r="E215" s="188"/>
      <c r="F215" s="193"/>
      <c r="G215" s="193"/>
      <c r="H215" s="193"/>
      <c r="I215" s="193"/>
      <c r="J215" s="193"/>
      <c r="K215" s="193"/>
      <c r="L215" s="193"/>
      <c r="M215" s="193"/>
      <c r="N215" s="193"/>
      <c r="O215" s="193"/>
      <c r="P215" s="193"/>
      <c r="Q215" s="193"/>
      <c r="R215" s="193"/>
      <c r="S215" s="193"/>
      <c r="T215" s="194"/>
      <c r="U215" s="193"/>
      <c r="V215" s="169"/>
      <c r="W215" s="169"/>
      <c r="X215" s="169"/>
      <c r="Y215" s="169"/>
      <c r="Z215" s="169"/>
      <c r="AA215" s="169"/>
      <c r="AB215" s="169"/>
      <c r="AC215" s="169"/>
      <c r="AD215" s="169"/>
      <c r="AE215" s="169" t="s">
        <v>130</v>
      </c>
      <c r="AF215" s="169">
        <v>0</v>
      </c>
      <c r="AG215" s="169"/>
      <c r="AH215" s="169"/>
      <c r="AI215" s="169"/>
      <c r="AJ215" s="169"/>
      <c r="AK215" s="169"/>
      <c r="AL215" s="169"/>
      <c r="AM215" s="169"/>
      <c r="AN215" s="169"/>
      <c r="AO215" s="169"/>
      <c r="AP215" s="169"/>
      <c r="AQ215" s="169"/>
      <c r="AR215" s="169"/>
      <c r="AS215" s="169"/>
      <c r="AT215" s="169"/>
      <c r="AU215" s="169"/>
      <c r="AV215" s="169"/>
      <c r="AW215" s="169"/>
      <c r="AX215" s="169"/>
      <c r="AY215" s="169"/>
      <c r="AZ215" s="169"/>
      <c r="BA215" s="169"/>
      <c r="BB215" s="169"/>
      <c r="BC215" s="169"/>
      <c r="BD215" s="169"/>
      <c r="BE215" s="169"/>
      <c r="BF215" s="169"/>
      <c r="BG215" s="169"/>
      <c r="BH215" s="169"/>
    </row>
    <row r="216" spans="1:60" ht="22.5" outlineLevel="1" x14ac:dyDescent="0.2">
      <c r="A216" s="170"/>
      <c r="B216" s="180"/>
      <c r="C216" s="204" t="s">
        <v>328</v>
      </c>
      <c r="D216" s="183"/>
      <c r="E216" s="188"/>
      <c r="F216" s="193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4"/>
      <c r="U216" s="193"/>
      <c r="V216" s="169"/>
      <c r="W216" s="169"/>
      <c r="X216" s="169"/>
      <c r="Y216" s="169"/>
      <c r="Z216" s="169"/>
      <c r="AA216" s="169"/>
      <c r="AB216" s="169"/>
      <c r="AC216" s="169"/>
      <c r="AD216" s="169"/>
      <c r="AE216" s="169" t="s">
        <v>130</v>
      </c>
      <c r="AF216" s="169">
        <v>0</v>
      </c>
      <c r="AG216" s="169"/>
      <c r="AH216" s="169"/>
      <c r="AI216" s="169"/>
      <c r="AJ216" s="169"/>
      <c r="AK216" s="169"/>
      <c r="AL216" s="169"/>
      <c r="AM216" s="169"/>
      <c r="AN216" s="169"/>
      <c r="AO216" s="169"/>
      <c r="AP216" s="169"/>
      <c r="AQ216" s="169"/>
      <c r="AR216" s="169"/>
      <c r="AS216" s="169"/>
      <c r="AT216" s="169"/>
      <c r="AU216" s="169"/>
      <c r="AV216" s="169"/>
      <c r="AW216" s="169"/>
      <c r="AX216" s="169"/>
      <c r="AY216" s="169"/>
      <c r="AZ216" s="169"/>
      <c r="BA216" s="169"/>
      <c r="BB216" s="169"/>
      <c r="BC216" s="169"/>
      <c r="BD216" s="169"/>
      <c r="BE216" s="169"/>
      <c r="BF216" s="169"/>
      <c r="BG216" s="169"/>
      <c r="BH216" s="169"/>
    </row>
    <row r="217" spans="1:60" outlineLevel="1" x14ac:dyDescent="0.2">
      <c r="A217" s="170"/>
      <c r="B217" s="180"/>
      <c r="C217" s="204" t="s">
        <v>329</v>
      </c>
      <c r="D217" s="183"/>
      <c r="E217" s="188"/>
      <c r="F217" s="193"/>
      <c r="G217" s="193"/>
      <c r="H217" s="193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94"/>
      <c r="U217" s="193"/>
      <c r="V217" s="169"/>
      <c r="W217" s="169"/>
      <c r="X217" s="169"/>
      <c r="Y217" s="169"/>
      <c r="Z217" s="169"/>
      <c r="AA217" s="169"/>
      <c r="AB217" s="169"/>
      <c r="AC217" s="169"/>
      <c r="AD217" s="169"/>
      <c r="AE217" s="169" t="s">
        <v>130</v>
      </c>
      <c r="AF217" s="169">
        <v>0</v>
      </c>
      <c r="AG217" s="169"/>
      <c r="AH217" s="169"/>
      <c r="AI217" s="169"/>
      <c r="AJ217" s="169"/>
      <c r="AK217" s="169"/>
      <c r="AL217" s="169"/>
      <c r="AM217" s="169"/>
      <c r="AN217" s="169"/>
      <c r="AO217" s="169"/>
      <c r="AP217" s="169"/>
      <c r="AQ217" s="169"/>
      <c r="AR217" s="169"/>
      <c r="AS217" s="169"/>
      <c r="AT217" s="169"/>
      <c r="AU217" s="169"/>
      <c r="AV217" s="169"/>
      <c r="AW217" s="169"/>
      <c r="AX217" s="169"/>
      <c r="AY217" s="169"/>
      <c r="AZ217" s="169"/>
      <c r="BA217" s="169"/>
      <c r="BB217" s="169"/>
      <c r="BC217" s="169"/>
      <c r="BD217" s="169"/>
      <c r="BE217" s="169"/>
      <c r="BF217" s="169"/>
      <c r="BG217" s="169"/>
      <c r="BH217" s="169"/>
    </row>
    <row r="218" spans="1:60" outlineLevel="1" x14ac:dyDescent="0.2">
      <c r="A218" s="170"/>
      <c r="B218" s="180"/>
      <c r="C218" s="204" t="s">
        <v>330</v>
      </c>
      <c r="D218" s="183"/>
      <c r="E218" s="188">
        <v>51.383049999999997</v>
      </c>
      <c r="F218" s="193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4"/>
      <c r="U218" s="193"/>
      <c r="V218" s="169"/>
      <c r="W218" s="169"/>
      <c r="X218" s="169"/>
      <c r="Y218" s="169"/>
      <c r="Z218" s="169"/>
      <c r="AA218" s="169"/>
      <c r="AB218" s="169"/>
      <c r="AC218" s="169"/>
      <c r="AD218" s="169"/>
      <c r="AE218" s="169" t="s">
        <v>130</v>
      </c>
      <c r="AF218" s="169">
        <v>0</v>
      </c>
      <c r="AG218" s="169"/>
      <c r="AH218" s="169"/>
      <c r="AI218" s="169"/>
      <c r="AJ218" s="169"/>
      <c r="AK218" s="169"/>
      <c r="AL218" s="169"/>
      <c r="AM218" s="169"/>
      <c r="AN218" s="169"/>
      <c r="AO218" s="169"/>
      <c r="AP218" s="169"/>
      <c r="AQ218" s="169"/>
      <c r="AR218" s="169"/>
      <c r="AS218" s="169"/>
      <c r="AT218" s="169"/>
      <c r="AU218" s="169"/>
      <c r="AV218" s="169"/>
      <c r="AW218" s="169"/>
      <c r="AX218" s="169"/>
      <c r="AY218" s="169"/>
      <c r="AZ218" s="169"/>
      <c r="BA218" s="169"/>
      <c r="BB218" s="169"/>
      <c r="BC218" s="169"/>
      <c r="BD218" s="169"/>
      <c r="BE218" s="169"/>
      <c r="BF218" s="169"/>
      <c r="BG218" s="169"/>
      <c r="BH218" s="169"/>
    </row>
    <row r="219" spans="1:60" x14ac:dyDescent="0.2">
      <c r="A219" s="176" t="s">
        <v>123</v>
      </c>
      <c r="B219" s="181" t="s">
        <v>90</v>
      </c>
      <c r="C219" s="206" t="s">
        <v>91</v>
      </c>
      <c r="D219" s="185"/>
      <c r="E219" s="190"/>
      <c r="F219" s="195"/>
      <c r="G219" s="195">
        <f>SUMIF(AE220:AE234,"&lt;&gt;NOR",G220:G234)</f>
        <v>1824.17</v>
      </c>
      <c r="H219" s="195"/>
      <c r="I219" s="195">
        <f>SUM(I220:I234)</f>
        <v>1052.18</v>
      </c>
      <c r="J219" s="195"/>
      <c r="K219" s="195">
        <f>SUM(K220:K234)</f>
        <v>771.99000000000012</v>
      </c>
      <c r="L219" s="195"/>
      <c r="M219" s="195">
        <f>SUM(M220:M234)</f>
        <v>2207.2456999999999</v>
      </c>
      <c r="N219" s="195"/>
      <c r="O219" s="195">
        <f>SUM(O220:O234)</f>
        <v>0.05</v>
      </c>
      <c r="P219" s="195"/>
      <c r="Q219" s="195">
        <f>SUM(Q220:Q234)</f>
        <v>0</v>
      </c>
      <c r="R219" s="195"/>
      <c r="S219" s="195"/>
      <c r="T219" s="196"/>
      <c r="U219" s="195">
        <f>SUM(U220:U234)</f>
        <v>0</v>
      </c>
      <c r="AE219" t="s">
        <v>124</v>
      </c>
    </row>
    <row r="220" spans="1:60" ht="22.5" outlineLevel="1" x14ac:dyDescent="0.2">
      <c r="A220" s="170">
        <v>62</v>
      </c>
      <c r="B220" s="180" t="s">
        <v>331</v>
      </c>
      <c r="C220" s="203" t="s">
        <v>332</v>
      </c>
      <c r="D220" s="182" t="s">
        <v>146</v>
      </c>
      <c r="E220" s="187">
        <v>4.2</v>
      </c>
      <c r="F220" s="193">
        <v>5.81</v>
      </c>
      <c r="G220" s="193">
        <v>24.4</v>
      </c>
      <c r="H220" s="193">
        <v>0</v>
      </c>
      <c r="I220" s="193">
        <f>ROUND(E220*H220,2)</f>
        <v>0</v>
      </c>
      <c r="J220" s="193">
        <v>5.81</v>
      </c>
      <c r="K220" s="193">
        <f>ROUND(E220*J220,2)</f>
        <v>24.4</v>
      </c>
      <c r="L220" s="193">
        <v>21</v>
      </c>
      <c r="M220" s="193">
        <f>G220*(1+L220/100)</f>
        <v>29.523999999999997</v>
      </c>
      <c r="N220" s="193">
        <v>3.3E-4</v>
      </c>
      <c r="O220" s="193">
        <f>ROUND(E220*N220,2)</f>
        <v>0</v>
      </c>
      <c r="P220" s="193">
        <v>0</v>
      </c>
      <c r="Q220" s="193">
        <f>ROUND(E220*P220,2)</f>
        <v>0</v>
      </c>
      <c r="R220" s="193"/>
      <c r="S220" s="193"/>
      <c r="T220" s="194">
        <v>0</v>
      </c>
      <c r="U220" s="193">
        <f>ROUND(E220*T220,2)</f>
        <v>0</v>
      </c>
      <c r="V220" s="169"/>
      <c r="W220" s="169"/>
      <c r="X220" s="169"/>
      <c r="Y220" s="169"/>
      <c r="Z220" s="169"/>
      <c r="AA220" s="169"/>
      <c r="AB220" s="169"/>
      <c r="AC220" s="169"/>
      <c r="AD220" s="169"/>
      <c r="AE220" s="169" t="s">
        <v>333</v>
      </c>
      <c r="AF220" s="169"/>
      <c r="AG220" s="169"/>
      <c r="AH220" s="169"/>
      <c r="AI220" s="169"/>
      <c r="AJ220" s="169"/>
      <c r="AK220" s="169"/>
      <c r="AL220" s="169"/>
      <c r="AM220" s="169"/>
      <c r="AN220" s="169"/>
      <c r="AO220" s="169"/>
      <c r="AP220" s="169"/>
      <c r="AQ220" s="169"/>
      <c r="AR220" s="169"/>
      <c r="AS220" s="169"/>
      <c r="AT220" s="169"/>
      <c r="AU220" s="169"/>
      <c r="AV220" s="169"/>
      <c r="AW220" s="169"/>
      <c r="AX220" s="169"/>
      <c r="AY220" s="169"/>
      <c r="AZ220" s="169"/>
      <c r="BA220" s="169"/>
      <c r="BB220" s="169"/>
      <c r="BC220" s="169"/>
      <c r="BD220" s="169"/>
      <c r="BE220" s="169"/>
      <c r="BF220" s="169"/>
      <c r="BG220" s="169"/>
      <c r="BH220" s="169"/>
    </row>
    <row r="221" spans="1:60" outlineLevel="1" x14ac:dyDescent="0.2">
      <c r="A221" s="170"/>
      <c r="B221" s="180"/>
      <c r="C221" s="204" t="s">
        <v>334</v>
      </c>
      <c r="D221" s="183"/>
      <c r="E221" s="188">
        <v>4.2</v>
      </c>
      <c r="F221" s="193"/>
      <c r="G221" s="193"/>
      <c r="H221" s="193"/>
      <c r="I221" s="193"/>
      <c r="J221" s="193"/>
      <c r="K221" s="193"/>
      <c r="L221" s="193"/>
      <c r="M221" s="193"/>
      <c r="N221" s="193"/>
      <c r="O221" s="193"/>
      <c r="P221" s="193"/>
      <c r="Q221" s="193"/>
      <c r="R221" s="193"/>
      <c r="S221" s="193"/>
      <c r="T221" s="194"/>
      <c r="U221" s="193"/>
      <c r="V221" s="169"/>
      <c r="W221" s="169"/>
      <c r="X221" s="169"/>
      <c r="Y221" s="169"/>
      <c r="Z221" s="169"/>
      <c r="AA221" s="169"/>
      <c r="AB221" s="169"/>
      <c r="AC221" s="169"/>
      <c r="AD221" s="169"/>
      <c r="AE221" s="169" t="s">
        <v>130</v>
      </c>
      <c r="AF221" s="169">
        <v>0</v>
      </c>
      <c r="AG221" s="169"/>
      <c r="AH221" s="169"/>
      <c r="AI221" s="169"/>
      <c r="AJ221" s="169"/>
      <c r="AK221" s="169"/>
      <c r="AL221" s="169"/>
      <c r="AM221" s="169"/>
      <c r="AN221" s="169"/>
      <c r="AO221" s="169"/>
      <c r="AP221" s="169"/>
      <c r="AQ221" s="169"/>
      <c r="AR221" s="169"/>
      <c r="AS221" s="169"/>
      <c r="AT221" s="169"/>
      <c r="AU221" s="169"/>
      <c r="AV221" s="169"/>
      <c r="AW221" s="169"/>
      <c r="AX221" s="169"/>
      <c r="AY221" s="169"/>
      <c r="AZ221" s="169"/>
      <c r="BA221" s="169"/>
      <c r="BB221" s="169"/>
      <c r="BC221" s="169"/>
      <c r="BD221" s="169"/>
      <c r="BE221" s="169"/>
      <c r="BF221" s="169"/>
      <c r="BG221" s="169"/>
      <c r="BH221" s="169"/>
    </row>
    <row r="222" spans="1:60" ht="22.5" outlineLevel="1" x14ac:dyDescent="0.2">
      <c r="A222" s="170">
        <v>63</v>
      </c>
      <c r="B222" s="180" t="s">
        <v>335</v>
      </c>
      <c r="C222" s="203" t="s">
        <v>336</v>
      </c>
      <c r="D222" s="182" t="s">
        <v>146</v>
      </c>
      <c r="E222" s="187">
        <v>6.96</v>
      </c>
      <c r="F222" s="193">
        <v>12.67</v>
      </c>
      <c r="G222" s="193">
        <v>88.18</v>
      </c>
      <c r="H222" s="193">
        <v>0</v>
      </c>
      <c r="I222" s="193">
        <f>ROUND(E222*H222,2)</f>
        <v>0</v>
      </c>
      <c r="J222" s="193">
        <v>12.67</v>
      </c>
      <c r="K222" s="193">
        <f>ROUND(E222*J222,2)</f>
        <v>88.18</v>
      </c>
      <c r="L222" s="193">
        <v>21</v>
      </c>
      <c r="M222" s="193">
        <f>G222*(1+L222/100)</f>
        <v>106.6978</v>
      </c>
      <c r="N222" s="193">
        <v>5.1999999999999995E-4</v>
      </c>
      <c r="O222" s="193">
        <f>ROUND(E222*N222,2)</f>
        <v>0</v>
      </c>
      <c r="P222" s="193">
        <v>0</v>
      </c>
      <c r="Q222" s="193">
        <f>ROUND(E222*P222,2)</f>
        <v>0</v>
      </c>
      <c r="R222" s="193"/>
      <c r="S222" s="193"/>
      <c r="T222" s="194">
        <v>0</v>
      </c>
      <c r="U222" s="193">
        <f>ROUND(E222*T222,2)</f>
        <v>0</v>
      </c>
      <c r="V222" s="169"/>
      <c r="W222" s="169"/>
      <c r="X222" s="169"/>
      <c r="Y222" s="169"/>
      <c r="Z222" s="169"/>
      <c r="AA222" s="169"/>
      <c r="AB222" s="169"/>
      <c r="AC222" s="169"/>
      <c r="AD222" s="169"/>
      <c r="AE222" s="169" t="s">
        <v>333</v>
      </c>
      <c r="AF222" s="169"/>
      <c r="AG222" s="169"/>
      <c r="AH222" s="169"/>
      <c r="AI222" s="169"/>
      <c r="AJ222" s="169"/>
      <c r="AK222" s="169"/>
      <c r="AL222" s="169"/>
      <c r="AM222" s="169"/>
      <c r="AN222" s="169"/>
      <c r="AO222" s="169"/>
      <c r="AP222" s="169"/>
      <c r="AQ222" s="169"/>
      <c r="AR222" s="169"/>
      <c r="AS222" s="169"/>
      <c r="AT222" s="169"/>
      <c r="AU222" s="169"/>
      <c r="AV222" s="169"/>
      <c r="AW222" s="169"/>
      <c r="AX222" s="169"/>
      <c r="AY222" s="169"/>
      <c r="AZ222" s="169"/>
      <c r="BA222" s="169"/>
      <c r="BB222" s="169"/>
      <c r="BC222" s="169"/>
      <c r="BD222" s="169"/>
      <c r="BE222" s="169"/>
      <c r="BF222" s="169"/>
      <c r="BG222" s="169"/>
      <c r="BH222" s="169"/>
    </row>
    <row r="223" spans="1:60" outlineLevel="1" x14ac:dyDescent="0.2">
      <c r="A223" s="170"/>
      <c r="B223" s="180"/>
      <c r="C223" s="204" t="s">
        <v>337</v>
      </c>
      <c r="D223" s="183"/>
      <c r="E223" s="188">
        <v>6.96</v>
      </c>
      <c r="F223" s="193"/>
      <c r="G223" s="193"/>
      <c r="H223" s="193"/>
      <c r="I223" s="193"/>
      <c r="J223" s="193"/>
      <c r="K223" s="193"/>
      <c r="L223" s="193"/>
      <c r="M223" s="193"/>
      <c r="N223" s="193"/>
      <c r="O223" s="193"/>
      <c r="P223" s="193"/>
      <c r="Q223" s="193"/>
      <c r="R223" s="193"/>
      <c r="S223" s="193"/>
      <c r="T223" s="194"/>
      <c r="U223" s="193"/>
      <c r="V223" s="169"/>
      <c r="W223" s="169"/>
      <c r="X223" s="169"/>
      <c r="Y223" s="169"/>
      <c r="Z223" s="169"/>
      <c r="AA223" s="169"/>
      <c r="AB223" s="169"/>
      <c r="AC223" s="169"/>
      <c r="AD223" s="169"/>
      <c r="AE223" s="169" t="s">
        <v>130</v>
      </c>
      <c r="AF223" s="169">
        <v>0</v>
      </c>
      <c r="AG223" s="169"/>
      <c r="AH223" s="169"/>
      <c r="AI223" s="169"/>
      <c r="AJ223" s="169"/>
      <c r="AK223" s="169"/>
      <c r="AL223" s="169"/>
      <c r="AM223" s="169"/>
      <c r="AN223" s="169"/>
      <c r="AO223" s="169"/>
      <c r="AP223" s="169"/>
      <c r="AQ223" s="169"/>
      <c r="AR223" s="169"/>
      <c r="AS223" s="169"/>
      <c r="AT223" s="169"/>
      <c r="AU223" s="169"/>
      <c r="AV223" s="169"/>
      <c r="AW223" s="169"/>
      <c r="AX223" s="169"/>
      <c r="AY223" s="169"/>
      <c r="AZ223" s="169"/>
      <c r="BA223" s="169"/>
      <c r="BB223" s="169"/>
      <c r="BC223" s="169"/>
      <c r="BD223" s="169"/>
      <c r="BE223" s="169"/>
      <c r="BF223" s="169"/>
      <c r="BG223" s="169"/>
      <c r="BH223" s="169"/>
    </row>
    <row r="224" spans="1:60" outlineLevel="1" x14ac:dyDescent="0.2">
      <c r="A224" s="170">
        <v>64</v>
      </c>
      <c r="B224" s="180" t="s">
        <v>338</v>
      </c>
      <c r="C224" s="203" t="s">
        <v>339</v>
      </c>
      <c r="D224" s="182" t="s">
        <v>146</v>
      </c>
      <c r="E224" s="187">
        <v>2.4</v>
      </c>
      <c r="F224" s="193">
        <v>59.93</v>
      </c>
      <c r="G224" s="193">
        <v>143.83000000000001</v>
      </c>
      <c r="H224" s="193">
        <v>0</v>
      </c>
      <c r="I224" s="193">
        <f>ROUND(E224*H224,2)</f>
        <v>0</v>
      </c>
      <c r="J224" s="193">
        <v>59.93</v>
      </c>
      <c r="K224" s="193">
        <f>ROUND(E224*J224,2)</f>
        <v>143.83000000000001</v>
      </c>
      <c r="L224" s="193">
        <v>21</v>
      </c>
      <c r="M224" s="193">
        <f>G224*(1+L224/100)</f>
        <v>174.0343</v>
      </c>
      <c r="N224" s="193">
        <v>4.0999999999999999E-4</v>
      </c>
      <c r="O224" s="193">
        <f>ROUND(E224*N224,2)</f>
        <v>0</v>
      </c>
      <c r="P224" s="193">
        <v>0</v>
      </c>
      <c r="Q224" s="193">
        <f>ROUND(E224*P224,2)</f>
        <v>0</v>
      </c>
      <c r="R224" s="193"/>
      <c r="S224" s="193"/>
      <c r="T224" s="194">
        <v>0</v>
      </c>
      <c r="U224" s="193">
        <f>ROUND(E224*T224,2)</f>
        <v>0</v>
      </c>
      <c r="V224" s="169"/>
      <c r="W224" s="169"/>
      <c r="X224" s="169"/>
      <c r="Y224" s="169"/>
      <c r="Z224" s="169"/>
      <c r="AA224" s="169"/>
      <c r="AB224" s="169"/>
      <c r="AC224" s="169"/>
      <c r="AD224" s="169"/>
      <c r="AE224" s="169" t="s">
        <v>333</v>
      </c>
      <c r="AF224" s="169"/>
      <c r="AG224" s="169"/>
      <c r="AH224" s="169"/>
      <c r="AI224" s="169"/>
      <c r="AJ224" s="169"/>
      <c r="AK224" s="169"/>
      <c r="AL224" s="169"/>
      <c r="AM224" s="169"/>
      <c r="AN224" s="169"/>
      <c r="AO224" s="169"/>
      <c r="AP224" s="169"/>
      <c r="AQ224" s="169"/>
      <c r="AR224" s="169"/>
      <c r="AS224" s="169"/>
      <c r="AT224" s="169"/>
      <c r="AU224" s="169"/>
      <c r="AV224" s="169"/>
      <c r="AW224" s="169"/>
      <c r="AX224" s="169"/>
      <c r="AY224" s="169"/>
      <c r="AZ224" s="169"/>
      <c r="BA224" s="169"/>
      <c r="BB224" s="169"/>
      <c r="BC224" s="169"/>
      <c r="BD224" s="169"/>
      <c r="BE224" s="169"/>
      <c r="BF224" s="169"/>
      <c r="BG224" s="169"/>
      <c r="BH224" s="169"/>
    </row>
    <row r="225" spans="1:60" outlineLevel="1" x14ac:dyDescent="0.2">
      <c r="A225" s="170"/>
      <c r="B225" s="180"/>
      <c r="C225" s="204" t="s">
        <v>340</v>
      </c>
      <c r="D225" s="183"/>
      <c r="E225" s="188">
        <v>2.4</v>
      </c>
      <c r="F225" s="193"/>
      <c r="G225" s="193"/>
      <c r="H225" s="193"/>
      <c r="I225" s="193"/>
      <c r="J225" s="193"/>
      <c r="K225" s="193"/>
      <c r="L225" s="193"/>
      <c r="M225" s="193"/>
      <c r="N225" s="193"/>
      <c r="O225" s="193"/>
      <c r="P225" s="193"/>
      <c r="Q225" s="193"/>
      <c r="R225" s="193"/>
      <c r="S225" s="193"/>
      <c r="T225" s="194"/>
      <c r="U225" s="193"/>
      <c r="V225" s="169"/>
      <c r="W225" s="169"/>
      <c r="X225" s="169"/>
      <c r="Y225" s="169"/>
      <c r="Z225" s="169"/>
      <c r="AA225" s="169"/>
      <c r="AB225" s="169"/>
      <c r="AC225" s="169"/>
      <c r="AD225" s="169"/>
      <c r="AE225" s="169" t="s">
        <v>130</v>
      </c>
      <c r="AF225" s="169">
        <v>0</v>
      </c>
      <c r="AG225" s="169"/>
      <c r="AH225" s="169"/>
      <c r="AI225" s="169"/>
      <c r="AJ225" s="169"/>
      <c r="AK225" s="169"/>
      <c r="AL225" s="169"/>
      <c r="AM225" s="169"/>
      <c r="AN225" s="169"/>
      <c r="AO225" s="169"/>
      <c r="AP225" s="169"/>
      <c r="AQ225" s="169"/>
      <c r="AR225" s="169"/>
      <c r="AS225" s="169"/>
      <c r="AT225" s="169"/>
      <c r="AU225" s="169"/>
      <c r="AV225" s="169"/>
      <c r="AW225" s="169"/>
      <c r="AX225" s="169"/>
      <c r="AY225" s="169"/>
      <c r="AZ225" s="169"/>
      <c r="BA225" s="169"/>
      <c r="BB225" s="169"/>
      <c r="BC225" s="169"/>
      <c r="BD225" s="169"/>
      <c r="BE225" s="169"/>
      <c r="BF225" s="169"/>
      <c r="BG225" s="169"/>
      <c r="BH225" s="169"/>
    </row>
    <row r="226" spans="1:60" outlineLevel="1" x14ac:dyDescent="0.2">
      <c r="A226" s="170">
        <v>65</v>
      </c>
      <c r="B226" s="180" t="s">
        <v>341</v>
      </c>
      <c r="C226" s="203" t="s">
        <v>342</v>
      </c>
      <c r="D226" s="182" t="s">
        <v>146</v>
      </c>
      <c r="E226" s="187">
        <v>6.96</v>
      </c>
      <c r="F226" s="193">
        <v>68.680000000000007</v>
      </c>
      <c r="G226" s="193">
        <v>478.01</v>
      </c>
      <c r="H226" s="193">
        <v>0</v>
      </c>
      <c r="I226" s="193">
        <f>ROUND(E226*H226,2)</f>
        <v>0</v>
      </c>
      <c r="J226" s="193">
        <v>68.680000000000007</v>
      </c>
      <c r="K226" s="193">
        <f>ROUND(E226*J226,2)</f>
        <v>478.01</v>
      </c>
      <c r="L226" s="193">
        <v>21</v>
      </c>
      <c r="M226" s="193">
        <f>G226*(1+L226/100)</f>
        <v>578.39210000000003</v>
      </c>
      <c r="N226" s="193">
        <v>5.8E-4</v>
      </c>
      <c r="O226" s="193">
        <f>ROUND(E226*N226,2)</f>
        <v>0</v>
      </c>
      <c r="P226" s="193">
        <v>0</v>
      </c>
      <c r="Q226" s="193">
        <f>ROUND(E226*P226,2)</f>
        <v>0</v>
      </c>
      <c r="R226" s="193"/>
      <c r="S226" s="193"/>
      <c r="T226" s="194">
        <v>0</v>
      </c>
      <c r="U226" s="193">
        <f>ROUND(E226*T226,2)</f>
        <v>0</v>
      </c>
      <c r="V226" s="169"/>
      <c r="W226" s="169"/>
      <c r="X226" s="169"/>
      <c r="Y226" s="169"/>
      <c r="Z226" s="169"/>
      <c r="AA226" s="169"/>
      <c r="AB226" s="169"/>
      <c r="AC226" s="169"/>
      <c r="AD226" s="169"/>
      <c r="AE226" s="169" t="s">
        <v>333</v>
      </c>
      <c r="AF226" s="169"/>
      <c r="AG226" s="169"/>
      <c r="AH226" s="169"/>
      <c r="AI226" s="169"/>
      <c r="AJ226" s="169"/>
      <c r="AK226" s="169"/>
      <c r="AL226" s="169"/>
      <c r="AM226" s="169"/>
      <c r="AN226" s="169"/>
      <c r="AO226" s="169"/>
      <c r="AP226" s="169"/>
      <c r="AQ226" s="169"/>
      <c r="AR226" s="169"/>
      <c r="AS226" s="169"/>
      <c r="AT226" s="169"/>
      <c r="AU226" s="169"/>
      <c r="AV226" s="169"/>
      <c r="AW226" s="169"/>
      <c r="AX226" s="169"/>
      <c r="AY226" s="169"/>
      <c r="AZ226" s="169"/>
      <c r="BA226" s="169"/>
      <c r="BB226" s="169"/>
      <c r="BC226" s="169"/>
      <c r="BD226" s="169"/>
      <c r="BE226" s="169"/>
      <c r="BF226" s="169"/>
      <c r="BG226" s="169"/>
      <c r="BH226" s="169"/>
    </row>
    <row r="227" spans="1:60" outlineLevel="1" x14ac:dyDescent="0.2">
      <c r="A227" s="170"/>
      <c r="B227" s="180"/>
      <c r="C227" s="204" t="s">
        <v>337</v>
      </c>
      <c r="D227" s="183"/>
      <c r="E227" s="188">
        <v>6.96</v>
      </c>
      <c r="F227" s="193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94"/>
      <c r="U227" s="193"/>
      <c r="V227" s="169"/>
      <c r="W227" s="169"/>
      <c r="X227" s="169"/>
      <c r="Y227" s="169"/>
      <c r="Z227" s="169"/>
      <c r="AA227" s="169"/>
      <c r="AB227" s="169"/>
      <c r="AC227" s="169"/>
      <c r="AD227" s="169"/>
      <c r="AE227" s="169" t="s">
        <v>130</v>
      </c>
      <c r="AF227" s="169">
        <v>0</v>
      </c>
      <c r="AG227" s="169"/>
      <c r="AH227" s="169"/>
      <c r="AI227" s="169"/>
      <c r="AJ227" s="169"/>
      <c r="AK227" s="169"/>
      <c r="AL227" s="169"/>
      <c r="AM227" s="169"/>
      <c r="AN227" s="169"/>
      <c r="AO227" s="169"/>
      <c r="AP227" s="169"/>
      <c r="AQ227" s="169"/>
      <c r="AR227" s="169"/>
      <c r="AS227" s="169"/>
      <c r="AT227" s="169"/>
      <c r="AU227" s="169"/>
      <c r="AV227" s="169"/>
      <c r="AW227" s="169"/>
      <c r="AX227" s="169"/>
      <c r="AY227" s="169"/>
      <c r="AZ227" s="169"/>
      <c r="BA227" s="169"/>
      <c r="BB227" s="169"/>
      <c r="BC227" s="169"/>
      <c r="BD227" s="169"/>
      <c r="BE227" s="169"/>
      <c r="BF227" s="169"/>
      <c r="BG227" s="169"/>
      <c r="BH227" s="169"/>
    </row>
    <row r="228" spans="1:60" outlineLevel="1" x14ac:dyDescent="0.2">
      <c r="A228" s="170">
        <v>66</v>
      </c>
      <c r="B228" s="180" t="s">
        <v>343</v>
      </c>
      <c r="C228" s="203" t="s">
        <v>344</v>
      </c>
      <c r="D228" s="182" t="s">
        <v>146</v>
      </c>
      <c r="E228" s="187">
        <v>10.763999999999999</v>
      </c>
      <c r="F228" s="193">
        <v>97.75</v>
      </c>
      <c r="G228" s="193">
        <v>1052.18</v>
      </c>
      <c r="H228" s="193">
        <v>97.75</v>
      </c>
      <c r="I228" s="193">
        <f>ROUND(E228*H228,2)</f>
        <v>1052.18</v>
      </c>
      <c r="J228" s="193">
        <v>0</v>
      </c>
      <c r="K228" s="193">
        <f>ROUND(E228*J228,2)</f>
        <v>0</v>
      </c>
      <c r="L228" s="193">
        <v>21</v>
      </c>
      <c r="M228" s="193">
        <f>G228*(1+L228/100)</f>
        <v>1273.1378</v>
      </c>
      <c r="N228" s="193">
        <v>4.3E-3</v>
      </c>
      <c r="O228" s="193">
        <f>ROUND(E228*N228,2)</f>
        <v>0.05</v>
      </c>
      <c r="P228" s="193">
        <v>0</v>
      </c>
      <c r="Q228" s="193">
        <f>ROUND(E228*P228,2)</f>
        <v>0</v>
      </c>
      <c r="R228" s="193"/>
      <c r="S228" s="193"/>
      <c r="T228" s="194">
        <v>0</v>
      </c>
      <c r="U228" s="193">
        <f>ROUND(E228*T228,2)</f>
        <v>0</v>
      </c>
      <c r="V228" s="169"/>
      <c r="W228" s="169"/>
      <c r="X228" s="169"/>
      <c r="Y228" s="169"/>
      <c r="Z228" s="169"/>
      <c r="AA228" s="169"/>
      <c r="AB228" s="169"/>
      <c r="AC228" s="169"/>
      <c r="AD228" s="169"/>
      <c r="AE228" s="169" t="s">
        <v>345</v>
      </c>
      <c r="AF228" s="169"/>
      <c r="AG228" s="169"/>
      <c r="AH228" s="169"/>
      <c r="AI228" s="169"/>
      <c r="AJ228" s="169"/>
      <c r="AK228" s="169"/>
      <c r="AL228" s="169"/>
      <c r="AM228" s="169"/>
      <c r="AN228" s="169"/>
      <c r="AO228" s="169"/>
      <c r="AP228" s="169"/>
      <c r="AQ228" s="169"/>
      <c r="AR228" s="169"/>
      <c r="AS228" s="169"/>
      <c r="AT228" s="169"/>
      <c r="AU228" s="169"/>
      <c r="AV228" s="169"/>
      <c r="AW228" s="169"/>
      <c r="AX228" s="169"/>
      <c r="AY228" s="169"/>
      <c r="AZ228" s="169"/>
      <c r="BA228" s="169"/>
      <c r="BB228" s="169"/>
      <c r="BC228" s="169"/>
      <c r="BD228" s="169"/>
      <c r="BE228" s="169"/>
      <c r="BF228" s="169"/>
      <c r="BG228" s="169"/>
      <c r="BH228" s="169"/>
    </row>
    <row r="229" spans="1:60" outlineLevel="1" x14ac:dyDescent="0.2">
      <c r="A229" s="170"/>
      <c r="B229" s="180"/>
      <c r="C229" s="204" t="s">
        <v>346</v>
      </c>
      <c r="D229" s="183"/>
      <c r="E229" s="188">
        <v>2.76</v>
      </c>
      <c r="F229" s="193"/>
      <c r="G229" s="193"/>
      <c r="H229" s="193"/>
      <c r="I229" s="193"/>
      <c r="J229" s="193"/>
      <c r="K229" s="193"/>
      <c r="L229" s="193"/>
      <c r="M229" s="193"/>
      <c r="N229" s="193"/>
      <c r="O229" s="193"/>
      <c r="P229" s="193"/>
      <c r="Q229" s="193"/>
      <c r="R229" s="193"/>
      <c r="S229" s="193"/>
      <c r="T229" s="194"/>
      <c r="U229" s="193"/>
      <c r="V229" s="169"/>
      <c r="W229" s="169"/>
      <c r="X229" s="169"/>
      <c r="Y229" s="169"/>
      <c r="Z229" s="169"/>
      <c r="AA229" s="169"/>
      <c r="AB229" s="169"/>
      <c r="AC229" s="169"/>
      <c r="AD229" s="169"/>
      <c r="AE229" s="169" t="s">
        <v>130</v>
      </c>
      <c r="AF229" s="169">
        <v>0</v>
      </c>
      <c r="AG229" s="169"/>
      <c r="AH229" s="169"/>
      <c r="AI229" s="169"/>
      <c r="AJ229" s="169"/>
      <c r="AK229" s="169"/>
      <c r="AL229" s="169"/>
      <c r="AM229" s="169"/>
      <c r="AN229" s="169"/>
      <c r="AO229" s="169"/>
      <c r="AP229" s="169"/>
      <c r="AQ229" s="169"/>
      <c r="AR229" s="169"/>
      <c r="AS229" s="169"/>
      <c r="AT229" s="169"/>
      <c r="AU229" s="169"/>
      <c r="AV229" s="169"/>
      <c r="AW229" s="169"/>
      <c r="AX229" s="169"/>
      <c r="AY229" s="169"/>
      <c r="AZ229" s="169"/>
      <c r="BA229" s="169"/>
      <c r="BB229" s="169"/>
      <c r="BC229" s="169"/>
      <c r="BD229" s="169"/>
      <c r="BE229" s="169"/>
      <c r="BF229" s="169"/>
      <c r="BG229" s="169"/>
      <c r="BH229" s="169"/>
    </row>
    <row r="230" spans="1:60" ht="22.5" outlineLevel="1" x14ac:dyDescent="0.2">
      <c r="A230" s="170"/>
      <c r="B230" s="180"/>
      <c r="C230" s="204" t="s">
        <v>347</v>
      </c>
      <c r="D230" s="183"/>
      <c r="E230" s="188">
        <v>8.0039999999999996</v>
      </c>
      <c r="F230" s="193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4"/>
      <c r="U230" s="193"/>
      <c r="V230" s="169"/>
      <c r="W230" s="169"/>
      <c r="X230" s="169"/>
      <c r="Y230" s="169"/>
      <c r="Z230" s="169"/>
      <c r="AA230" s="169"/>
      <c r="AB230" s="169"/>
      <c r="AC230" s="169"/>
      <c r="AD230" s="169"/>
      <c r="AE230" s="169" t="s">
        <v>130</v>
      </c>
      <c r="AF230" s="169">
        <v>0</v>
      </c>
      <c r="AG230" s="169"/>
      <c r="AH230" s="169"/>
      <c r="AI230" s="169"/>
      <c r="AJ230" s="169"/>
      <c r="AK230" s="169"/>
      <c r="AL230" s="169"/>
      <c r="AM230" s="169"/>
      <c r="AN230" s="169"/>
      <c r="AO230" s="169"/>
      <c r="AP230" s="169"/>
      <c r="AQ230" s="169"/>
      <c r="AR230" s="169"/>
      <c r="AS230" s="169"/>
      <c r="AT230" s="169"/>
      <c r="AU230" s="169"/>
      <c r="AV230" s="169"/>
      <c r="AW230" s="169"/>
      <c r="AX230" s="169"/>
      <c r="AY230" s="169"/>
      <c r="AZ230" s="169"/>
      <c r="BA230" s="169"/>
      <c r="BB230" s="169"/>
      <c r="BC230" s="169"/>
      <c r="BD230" s="169"/>
      <c r="BE230" s="169"/>
      <c r="BF230" s="169"/>
      <c r="BG230" s="169"/>
      <c r="BH230" s="169"/>
    </row>
    <row r="231" spans="1:60" outlineLevel="1" x14ac:dyDescent="0.2">
      <c r="A231" s="170">
        <v>67</v>
      </c>
      <c r="B231" s="180" t="s">
        <v>348</v>
      </c>
      <c r="C231" s="203" t="s">
        <v>349</v>
      </c>
      <c r="D231" s="182" t="s">
        <v>173</v>
      </c>
      <c r="E231" s="187">
        <v>5.6309999999999999E-2</v>
      </c>
      <c r="F231" s="193">
        <v>667.25</v>
      </c>
      <c r="G231" s="193">
        <v>37.57</v>
      </c>
      <c r="H231" s="193">
        <v>0</v>
      </c>
      <c r="I231" s="193">
        <f>ROUND(E231*H231,2)</f>
        <v>0</v>
      </c>
      <c r="J231" s="193">
        <v>667.25</v>
      </c>
      <c r="K231" s="193">
        <f>ROUND(E231*J231,2)</f>
        <v>37.57</v>
      </c>
      <c r="L231" s="193">
        <v>21</v>
      </c>
      <c r="M231" s="193">
        <f>G231*(1+L231/100)</f>
        <v>45.459699999999998</v>
      </c>
      <c r="N231" s="193">
        <v>0</v>
      </c>
      <c r="O231" s="193">
        <f>ROUND(E231*N231,2)</f>
        <v>0</v>
      </c>
      <c r="P231" s="193">
        <v>0</v>
      </c>
      <c r="Q231" s="193">
        <f>ROUND(E231*P231,2)</f>
        <v>0</v>
      </c>
      <c r="R231" s="193"/>
      <c r="S231" s="193"/>
      <c r="T231" s="194">
        <v>0</v>
      </c>
      <c r="U231" s="193">
        <f>ROUND(E231*T231,2)</f>
        <v>0</v>
      </c>
      <c r="V231" s="169"/>
      <c r="W231" s="169"/>
      <c r="X231" s="169"/>
      <c r="Y231" s="169"/>
      <c r="Z231" s="169"/>
      <c r="AA231" s="169"/>
      <c r="AB231" s="169"/>
      <c r="AC231" s="169"/>
      <c r="AD231" s="169"/>
      <c r="AE231" s="169" t="s">
        <v>326</v>
      </c>
      <c r="AF231" s="169"/>
      <c r="AG231" s="169"/>
      <c r="AH231" s="169"/>
      <c r="AI231" s="169"/>
      <c r="AJ231" s="169"/>
      <c r="AK231" s="169"/>
      <c r="AL231" s="169"/>
      <c r="AM231" s="169"/>
      <c r="AN231" s="169"/>
      <c r="AO231" s="169"/>
      <c r="AP231" s="169"/>
      <c r="AQ231" s="169"/>
      <c r="AR231" s="169"/>
      <c r="AS231" s="169"/>
      <c r="AT231" s="169"/>
      <c r="AU231" s="169"/>
      <c r="AV231" s="169"/>
      <c r="AW231" s="169"/>
      <c r="AX231" s="169"/>
      <c r="AY231" s="169"/>
      <c r="AZ231" s="169"/>
      <c r="BA231" s="169"/>
      <c r="BB231" s="169"/>
      <c r="BC231" s="169"/>
      <c r="BD231" s="169"/>
      <c r="BE231" s="169"/>
      <c r="BF231" s="169"/>
      <c r="BG231" s="169"/>
      <c r="BH231" s="169"/>
    </row>
    <row r="232" spans="1:60" outlineLevel="1" x14ac:dyDescent="0.2">
      <c r="A232" s="170"/>
      <c r="B232" s="180"/>
      <c r="C232" s="204" t="s">
        <v>327</v>
      </c>
      <c r="D232" s="183"/>
      <c r="E232" s="188"/>
      <c r="F232" s="193"/>
      <c r="G232" s="193"/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4"/>
      <c r="U232" s="193"/>
      <c r="V232" s="169"/>
      <c r="W232" s="169"/>
      <c r="X232" s="169"/>
      <c r="Y232" s="169"/>
      <c r="Z232" s="169"/>
      <c r="AA232" s="169"/>
      <c r="AB232" s="169"/>
      <c r="AC232" s="169"/>
      <c r="AD232" s="169"/>
      <c r="AE232" s="169" t="s">
        <v>130</v>
      </c>
      <c r="AF232" s="169">
        <v>0</v>
      </c>
      <c r="AG232" s="169"/>
      <c r="AH232" s="169"/>
      <c r="AI232" s="169"/>
      <c r="AJ232" s="169"/>
      <c r="AK232" s="169"/>
      <c r="AL232" s="169"/>
      <c r="AM232" s="169"/>
      <c r="AN232" s="169"/>
      <c r="AO232" s="169"/>
      <c r="AP232" s="169"/>
      <c r="AQ232" s="169"/>
      <c r="AR232" s="169"/>
      <c r="AS232" s="169"/>
      <c r="AT232" s="169"/>
      <c r="AU232" s="169"/>
      <c r="AV232" s="169"/>
      <c r="AW232" s="169"/>
      <c r="AX232" s="169"/>
      <c r="AY232" s="169"/>
      <c r="AZ232" s="169"/>
      <c r="BA232" s="169"/>
      <c r="BB232" s="169"/>
      <c r="BC232" s="169"/>
      <c r="BD232" s="169"/>
      <c r="BE232" s="169"/>
      <c r="BF232" s="169"/>
      <c r="BG232" s="169"/>
      <c r="BH232" s="169"/>
    </row>
    <row r="233" spans="1:60" outlineLevel="1" x14ac:dyDescent="0.2">
      <c r="A233" s="170"/>
      <c r="B233" s="180"/>
      <c r="C233" s="204" t="s">
        <v>350</v>
      </c>
      <c r="D233" s="183"/>
      <c r="E233" s="188"/>
      <c r="F233" s="193"/>
      <c r="G233" s="193"/>
      <c r="H233" s="193"/>
      <c r="I233" s="193"/>
      <c r="J233" s="193"/>
      <c r="K233" s="193"/>
      <c r="L233" s="193"/>
      <c r="M233" s="193"/>
      <c r="N233" s="193"/>
      <c r="O233" s="193"/>
      <c r="P233" s="193"/>
      <c r="Q233" s="193"/>
      <c r="R233" s="193"/>
      <c r="S233" s="193"/>
      <c r="T233" s="194"/>
      <c r="U233" s="193"/>
      <c r="V233" s="169"/>
      <c r="W233" s="169"/>
      <c r="X233" s="169"/>
      <c r="Y233" s="169"/>
      <c r="Z233" s="169"/>
      <c r="AA233" s="169"/>
      <c r="AB233" s="169"/>
      <c r="AC233" s="169"/>
      <c r="AD233" s="169"/>
      <c r="AE233" s="169" t="s">
        <v>130</v>
      </c>
      <c r="AF233" s="169">
        <v>0</v>
      </c>
      <c r="AG233" s="169"/>
      <c r="AH233" s="169"/>
      <c r="AI233" s="169"/>
      <c r="AJ233" s="169"/>
      <c r="AK233" s="169"/>
      <c r="AL233" s="169"/>
      <c r="AM233" s="169"/>
      <c r="AN233" s="169"/>
      <c r="AO233" s="169"/>
      <c r="AP233" s="169"/>
      <c r="AQ233" s="169"/>
      <c r="AR233" s="169"/>
      <c r="AS233" s="169"/>
      <c r="AT233" s="169"/>
      <c r="AU233" s="169"/>
      <c r="AV233" s="169"/>
      <c r="AW233" s="169"/>
      <c r="AX233" s="169"/>
      <c r="AY233" s="169"/>
      <c r="AZ233" s="169"/>
      <c r="BA233" s="169"/>
      <c r="BB233" s="169"/>
      <c r="BC233" s="169"/>
      <c r="BD233" s="169"/>
      <c r="BE233" s="169"/>
      <c r="BF233" s="169"/>
      <c r="BG233" s="169"/>
      <c r="BH233" s="169"/>
    </row>
    <row r="234" spans="1:60" outlineLevel="1" x14ac:dyDescent="0.2">
      <c r="A234" s="170"/>
      <c r="B234" s="180"/>
      <c r="C234" s="204" t="s">
        <v>351</v>
      </c>
      <c r="D234" s="183"/>
      <c r="E234" s="188">
        <v>5.6309999999999999E-2</v>
      </c>
      <c r="F234" s="193"/>
      <c r="G234" s="193"/>
      <c r="H234" s="193"/>
      <c r="I234" s="193"/>
      <c r="J234" s="193"/>
      <c r="K234" s="193"/>
      <c r="L234" s="193"/>
      <c r="M234" s="193"/>
      <c r="N234" s="193"/>
      <c r="O234" s="193"/>
      <c r="P234" s="193"/>
      <c r="Q234" s="193"/>
      <c r="R234" s="193"/>
      <c r="S234" s="193"/>
      <c r="T234" s="194"/>
      <c r="U234" s="193"/>
      <c r="V234" s="169"/>
      <c r="W234" s="169"/>
      <c r="X234" s="169"/>
      <c r="Y234" s="169"/>
      <c r="Z234" s="169"/>
      <c r="AA234" s="169"/>
      <c r="AB234" s="169"/>
      <c r="AC234" s="169"/>
      <c r="AD234" s="169"/>
      <c r="AE234" s="169" t="s">
        <v>130</v>
      </c>
      <c r="AF234" s="169">
        <v>0</v>
      </c>
      <c r="AG234" s="169"/>
      <c r="AH234" s="169"/>
      <c r="AI234" s="169"/>
      <c r="AJ234" s="169"/>
      <c r="AK234" s="169"/>
      <c r="AL234" s="169"/>
      <c r="AM234" s="169"/>
      <c r="AN234" s="169"/>
      <c r="AO234" s="169"/>
      <c r="AP234" s="169"/>
      <c r="AQ234" s="169"/>
      <c r="AR234" s="169"/>
      <c r="AS234" s="169"/>
      <c r="AT234" s="169"/>
      <c r="AU234" s="169"/>
      <c r="AV234" s="169"/>
      <c r="AW234" s="169"/>
      <c r="AX234" s="169"/>
      <c r="AY234" s="169"/>
      <c r="AZ234" s="169"/>
      <c r="BA234" s="169"/>
      <c r="BB234" s="169"/>
      <c r="BC234" s="169"/>
      <c r="BD234" s="169"/>
      <c r="BE234" s="169"/>
      <c r="BF234" s="169"/>
      <c r="BG234" s="169"/>
      <c r="BH234" s="169"/>
    </row>
    <row r="235" spans="1:60" x14ac:dyDescent="0.2">
      <c r="A235" s="176" t="s">
        <v>123</v>
      </c>
      <c r="B235" s="181" t="s">
        <v>92</v>
      </c>
      <c r="C235" s="206" t="s">
        <v>93</v>
      </c>
      <c r="D235" s="185"/>
      <c r="E235" s="190"/>
      <c r="F235" s="195"/>
      <c r="G235" s="195">
        <f>SUMIF(AE236:AE244,"&lt;&gt;NOR",G236:G244)</f>
        <v>2486.62</v>
      </c>
      <c r="H235" s="195"/>
      <c r="I235" s="195">
        <f>SUM(I236:I244)</f>
        <v>1528.75</v>
      </c>
      <c r="J235" s="195"/>
      <c r="K235" s="195">
        <f>SUM(K236:K244)</f>
        <v>957.87</v>
      </c>
      <c r="L235" s="195"/>
      <c r="M235" s="195">
        <f>SUM(M236:M244)</f>
        <v>3008.8101999999999</v>
      </c>
      <c r="N235" s="195"/>
      <c r="O235" s="195">
        <f>SUM(O236:O244)</f>
        <v>0.05</v>
      </c>
      <c r="P235" s="195"/>
      <c r="Q235" s="195">
        <f>SUM(Q236:Q244)</f>
        <v>0</v>
      </c>
      <c r="R235" s="195"/>
      <c r="S235" s="195"/>
      <c r="T235" s="196"/>
      <c r="U235" s="195">
        <f>SUM(U236:U244)</f>
        <v>0</v>
      </c>
      <c r="AE235" t="s">
        <v>124</v>
      </c>
    </row>
    <row r="236" spans="1:60" outlineLevel="1" x14ac:dyDescent="0.2">
      <c r="A236" s="170">
        <v>68</v>
      </c>
      <c r="B236" s="180" t="s">
        <v>352</v>
      </c>
      <c r="C236" s="203" t="s">
        <v>353</v>
      </c>
      <c r="D236" s="182" t="s">
        <v>146</v>
      </c>
      <c r="E236" s="187">
        <v>9.36</v>
      </c>
      <c r="F236" s="193">
        <v>99.45</v>
      </c>
      <c r="G236" s="193">
        <v>930.85</v>
      </c>
      <c r="H236" s="193">
        <v>0</v>
      </c>
      <c r="I236" s="193">
        <f>ROUND(E236*H236,2)</f>
        <v>0</v>
      </c>
      <c r="J236" s="193">
        <v>99.45</v>
      </c>
      <c r="K236" s="193">
        <f>ROUND(E236*J236,2)</f>
        <v>930.85</v>
      </c>
      <c r="L236" s="193">
        <v>21</v>
      </c>
      <c r="M236" s="193">
        <f>G236*(1+L236/100)</f>
        <v>1126.3285000000001</v>
      </c>
      <c r="N236" s="193">
        <v>3.0000000000000001E-3</v>
      </c>
      <c r="O236" s="193">
        <f>ROUND(E236*N236,2)</f>
        <v>0.03</v>
      </c>
      <c r="P236" s="193">
        <v>0</v>
      </c>
      <c r="Q236" s="193">
        <f>ROUND(E236*P236,2)</f>
        <v>0</v>
      </c>
      <c r="R236" s="193"/>
      <c r="S236" s="193"/>
      <c r="T236" s="194">
        <v>0</v>
      </c>
      <c r="U236" s="193">
        <f>ROUND(E236*T236,2)</f>
        <v>0</v>
      </c>
      <c r="V236" s="169"/>
      <c r="W236" s="169"/>
      <c r="X236" s="169"/>
      <c r="Y236" s="169"/>
      <c r="Z236" s="169"/>
      <c r="AA236" s="169"/>
      <c r="AB236" s="169"/>
      <c r="AC236" s="169"/>
      <c r="AD236" s="169"/>
      <c r="AE236" s="169" t="s">
        <v>333</v>
      </c>
      <c r="AF236" s="169"/>
      <c r="AG236" s="169"/>
      <c r="AH236" s="169"/>
      <c r="AI236" s="169"/>
      <c r="AJ236" s="169"/>
      <c r="AK236" s="169"/>
      <c r="AL236" s="169"/>
      <c r="AM236" s="169"/>
      <c r="AN236" s="169"/>
      <c r="AO236" s="169"/>
      <c r="AP236" s="169"/>
      <c r="AQ236" s="169"/>
      <c r="AR236" s="169"/>
      <c r="AS236" s="169"/>
      <c r="AT236" s="169"/>
      <c r="AU236" s="169"/>
      <c r="AV236" s="169"/>
      <c r="AW236" s="169"/>
      <c r="AX236" s="169"/>
      <c r="AY236" s="169"/>
      <c r="AZ236" s="169"/>
      <c r="BA236" s="169"/>
      <c r="BB236" s="169"/>
      <c r="BC236" s="169"/>
      <c r="BD236" s="169"/>
      <c r="BE236" s="169"/>
      <c r="BF236" s="169"/>
      <c r="BG236" s="169"/>
      <c r="BH236" s="169"/>
    </row>
    <row r="237" spans="1:60" outlineLevel="1" x14ac:dyDescent="0.2">
      <c r="A237" s="170"/>
      <c r="B237" s="180"/>
      <c r="C237" s="204" t="s">
        <v>340</v>
      </c>
      <c r="D237" s="183"/>
      <c r="E237" s="188">
        <v>2.4</v>
      </c>
      <c r="F237" s="193"/>
      <c r="G237" s="193"/>
      <c r="H237" s="193"/>
      <c r="I237" s="193"/>
      <c r="J237" s="193"/>
      <c r="K237" s="193"/>
      <c r="L237" s="193"/>
      <c r="M237" s="193"/>
      <c r="N237" s="193"/>
      <c r="O237" s="193"/>
      <c r="P237" s="193"/>
      <c r="Q237" s="193"/>
      <c r="R237" s="193"/>
      <c r="S237" s="193"/>
      <c r="T237" s="194"/>
      <c r="U237" s="193"/>
      <c r="V237" s="169"/>
      <c r="W237" s="169"/>
      <c r="X237" s="169"/>
      <c r="Y237" s="169"/>
      <c r="Z237" s="169"/>
      <c r="AA237" s="169"/>
      <c r="AB237" s="169"/>
      <c r="AC237" s="169"/>
      <c r="AD237" s="169"/>
      <c r="AE237" s="169" t="s">
        <v>130</v>
      </c>
      <c r="AF237" s="169">
        <v>0</v>
      </c>
      <c r="AG237" s="169"/>
      <c r="AH237" s="169"/>
      <c r="AI237" s="169"/>
      <c r="AJ237" s="169"/>
      <c r="AK237" s="169"/>
      <c r="AL237" s="169"/>
      <c r="AM237" s="169"/>
      <c r="AN237" s="169"/>
      <c r="AO237" s="169"/>
      <c r="AP237" s="169"/>
      <c r="AQ237" s="169"/>
      <c r="AR237" s="169"/>
      <c r="AS237" s="169"/>
      <c r="AT237" s="169"/>
      <c r="AU237" s="169"/>
      <c r="AV237" s="169"/>
      <c r="AW237" s="169"/>
      <c r="AX237" s="169"/>
      <c r="AY237" s="169"/>
      <c r="AZ237" s="169"/>
      <c r="BA237" s="169"/>
      <c r="BB237" s="169"/>
      <c r="BC237" s="169"/>
      <c r="BD237" s="169"/>
      <c r="BE237" s="169"/>
      <c r="BF237" s="169"/>
      <c r="BG237" s="169"/>
      <c r="BH237" s="169"/>
    </row>
    <row r="238" spans="1:60" outlineLevel="1" x14ac:dyDescent="0.2">
      <c r="A238" s="170"/>
      <c r="B238" s="180"/>
      <c r="C238" s="204" t="s">
        <v>337</v>
      </c>
      <c r="D238" s="183"/>
      <c r="E238" s="188">
        <v>6.96</v>
      </c>
      <c r="F238" s="193"/>
      <c r="G238" s="193"/>
      <c r="H238" s="193"/>
      <c r="I238" s="193"/>
      <c r="J238" s="193"/>
      <c r="K238" s="193"/>
      <c r="L238" s="193"/>
      <c r="M238" s="193"/>
      <c r="N238" s="193"/>
      <c r="O238" s="193"/>
      <c r="P238" s="193"/>
      <c r="Q238" s="193"/>
      <c r="R238" s="193"/>
      <c r="S238" s="193"/>
      <c r="T238" s="194"/>
      <c r="U238" s="193"/>
      <c r="V238" s="169"/>
      <c r="W238" s="169"/>
      <c r="X238" s="169"/>
      <c r="Y238" s="169"/>
      <c r="Z238" s="169"/>
      <c r="AA238" s="169"/>
      <c r="AB238" s="169"/>
      <c r="AC238" s="169"/>
      <c r="AD238" s="169"/>
      <c r="AE238" s="169" t="s">
        <v>130</v>
      </c>
      <c r="AF238" s="169">
        <v>0</v>
      </c>
      <c r="AG238" s="169"/>
      <c r="AH238" s="169"/>
      <c r="AI238" s="169"/>
      <c r="AJ238" s="169"/>
      <c r="AK238" s="169"/>
      <c r="AL238" s="169"/>
      <c r="AM238" s="169"/>
      <c r="AN238" s="169"/>
      <c r="AO238" s="169"/>
      <c r="AP238" s="169"/>
      <c r="AQ238" s="169"/>
      <c r="AR238" s="169"/>
      <c r="AS238" s="169"/>
      <c r="AT238" s="169"/>
      <c r="AU238" s="169"/>
      <c r="AV238" s="169"/>
      <c r="AW238" s="169"/>
      <c r="AX238" s="169"/>
      <c r="AY238" s="169"/>
      <c r="AZ238" s="169"/>
      <c r="BA238" s="169"/>
      <c r="BB238" s="169"/>
      <c r="BC238" s="169"/>
      <c r="BD238" s="169"/>
      <c r="BE238" s="169"/>
      <c r="BF238" s="169"/>
      <c r="BG238" s="169"/>
      <c r="BH238" s="169"/>
    </row>
    <row r="239" spans="1:60" outlineLevel="1" x14ac:dyDescent="0.2">
      <c r="A239" s="170">
        <v>69</v>
      </c>
      <c r="B239" s="180" t="s">
        <v>354</v>
      </c>
      <c r="C239" s="203" t="s">
        <v>355</v>
      </c>
      <c r="D239" s="182" t="s">
        <v>146</v>
      </c>
      <c r="E239" s="187">
        <v>9.8279999999999994</v>
      </c>
      <c r="F239" s="193">
        <v>155.55000000000001</v>
      </c>
      <c r="G239" s="193">
        <v>1528.75</v>
      </c>
      <c r="H239" s="193">
        <v>155.55000000000001</v>
      </c>
      <c r="I239" s="193">
        <f>ROUND(E239*H239,2)</f>
        <v>1528.75</v>
      </c>
      <c r="J239" s="193">
        <v>0</v>
      </c>
      <c r="K239" s="193">
        <f>ROUND(E239*J239,2)</f>
        <v>0</v>
      </c>
      <c r="L239" s="193">
        <v>21</v>
      </c>
      <c r="M239" s="193">
        <f>G239*(1+L239/100)</f>
        <v>1849.7874999999999</v>
      </c>
      <c r="N239" s="193">
        <v>1.75E-3</v>
      </c>
      <c r="O239" s="193">
        <f>ROUND(E239*N239,2)</f>
        <v>0.02</v>
      </c>
      <c r="P239" s="193">
        <v>0</v>
      </c>
      <c r="Q239" s="193">
        <f>ROUND(E239*P239,2)</f>
        <v>0</v>
      </c>
      <c r="R239" s="193"/>
      <c r="S239" s="193"/>
      <c r="T239" s="194">
        <v>0</v>
      </c>
      <c r="U239" s="193">
        <f>ROUND(E239*T239,2)</f>
        <v>0</v>
      </c>
      <c r="V239" s="169"/>
      <c r="W239" s="169"/>
      <c r="X239" s="169"/>
      <c r="Y239" s="169"/>
      <c r="Z239" s="169"/>
      <c r="AA239" s="169"/>
      <c r="AB239" s="169"/>
      <c r="AC239" s="169"/>
      <c r="AD239" s="169"/>
      <c r="AE239" s="169" t="s">
        <v>345</v>
      </c>
      <c r="AF239" s="169"/>
      <c r="AG239" s="169"/>
      <c r="AH239" s="169"/>
      <c r="AI239" s="169"/>
      <c r="AJ239" s="169"/>
      <c r="AK239" s="169"/>
      <c r="AL239" s="169"/>
      <c r="AM239" s="169"/>
      <c r="AN239" s="169"/>
      <c r="AO239" s="169"/>
      <c r="AP239" s="169"/>
      <c r="AQ239" s="169"/>
      <c r="AR239" s="169"/>
      <c r="AS239" s="169"/>
      <c r="AT239" s="169"/>
      <c r="AU239" s="169"/>
      <c r="AV239" s="169"/>
      <c r="AW239" s="169"/>
      <c r="AX239" s="169"/>
      <c r="AY239" s="169"/>
      <c r="AZ239" s="169"/>
      <c r="BA239" s="169"/>
      <c r="BB239" s="169"/>
      <c r="BC239" s="169"/>
      <c r="BD239" s="169"/>
      <c r="BE239" s="169"/>
      <c r="BF239" s="169"/>
      <c r="BG239" s="169"/>
      <c r="BH239" s="169"/>
    </row>
    <row r="240" spans="1:60" outlineLevel="1" x14ac:dyDescent="0.2">
      <c r="A240" s="170"/>
      <c r="B240" s="180"/>
      <c r="C240" s="204" t="s">
        <v>356</v>
      </c>
      <c r="D240" s="183"/>
      <c r="E240" s="188">
        <v>9.8279999999999994</v>
      </c>
      <c r="F240" s="193"/>
      <c r="G240" s="193"/>
      <c r="H240" s="193"/>
      <c r="I240" s="193"/>
      <c r="J240" s="193"/>
      <c r="K240" s="193"/>
      <c r="L240" s="193"/>
      <c r="M240" s="193"/>
      <c r="N240" s="193"/>
      <c r="O240" s="193"/>
      <c r="P240" s="193"/>
      <c r="Q240" s="193"/>
      <c r="R240" s="193"/>
      <c r="S240" s="193"/>
      <c r="T240" s="194"/>
      <c r="U240" s="193"/>
      <c r="V240" s="169"/>
      <c r="W240" s="169"/>
      <c r="X240" s="169"/>
      <c r="Y240" s="169"/>
      <c r="Z240" s="169"/>
      <c r="AA240" s="169"/>
      <c r="AB240" s="169"/>
      <c r="AC240" s="169"/>
      <c r="AD240" s="169"/>
      <c r="AE240" s="169" t="s">
        <v>130</v>
      </c>
      <c r="AF240" s="169">
        <v>0</v>
      </c>
      <c r="AG240" s="169"/>
      <c r="AH240" s="169"/>
      <c r="AI240" s="169"/>
      <c r="AJ240" s="169"/>
      <c r="AK240" s="169"/>
      <c r="AL240" s="169"/>
      <c r="AM240" s="169"/>
      <c r="AN240" s="169"/>
      <c r="AO240" s="169"/>
      <c r="AP240" s="169"/>
      <c r="AQ240" s="169"/>
      <c r="AR240" s="169"/>
      <c r="AS240" s="169"/>
      <c r="AT240" s="169"/>
      <c r="AU240" s="169"/>
      <c r="AV240" s="169"/>
      <c r="AW240" s="169"/>
      <c r="AX240" s="169"/>
      <c r="AY240" s="169"/>
      <c r="AZ240" s="169"/>
      <c r="BA240" s="169"/>
      <c r="BB240" s="169"/>
      <c r="BC240" s="169"/>
      <c r="BD240" s="169"/>
      <c r="BE240" s="169"/>
      <c r="BF240" s="169"/>
      <c r="BG240" s="169"/>
      <c r="BH240" s="169"/>
    </row>
    <row r="241" spans="1:60" outlineLevel="1" x14ac:dyDescent="0.2">
      <c r="A241" s="170">
        <v>70</v>
      </c>
      <c r="B241" s="180" t="s">
        <v>357</v>
      </c>
      <c r="C241" s="203" t="s">
        <v>358</v>
      </c>
      <c r="D241" s="182" t="s">
        <v>173</v>
      </c>
      <c r="E241" s="187">
        <v>4.5280000000000001E-2</v>
      </c>
      <c r="F241" s="193">
        <v>596.70000000000005</v>
      </c>
      <c r="G241" s="193">
        <v>27.02</v>
      </c>
      <c r="H241" s="193">
        <v>0</v>
      </c>
      <c r="I241" s="193">
        <f>ROUND(E241*H241,2)</f>
        <v>0</v>
      </c>
      <c r="J241" s="193">
        <v>596.70000000000005</v>
      </c>
      <c r="K241" s="193">
        <f>ROUND(E241*J241,2)</f>
        <v>27.02</v>
      </c>
      <c r="L241" s="193">
        <v>21</v>
      </c>
      <c r="M241" s="193">
        <f>G241*(1+L241/100)</f>
        <v>32.694199999999995</v>
      </c>
      <c r="N241" s="193">
        <v>0</v>
      </c>
      <c r="O241" s="193">
        <f>ROUND(E241*N241,2)</f>
        <v>0</v>
      </c>
      <c r="P241" s="193">
        <v>0</v>
      </c>
      <c r="Q241" s="193">
        <f>ROUND(E241*P241,2)</f>
        <v>0</v>
      </c>
      <c r="R241" s="193"/>
      <c r="S241" s="193"/>
      <c r="T241" s="194">
        <v>0</v>
      </c>
      <c r="U241" s="193">
        <f>ROUND(E241*T241,2)</f>
        <v>0</v>
      </c>
      <c r="V241" s="169"/>
      <c r="W241" s="169"/>
      <c r="X241" s="169"/>
      <c r="Y241" s="169"/>
      <c r="Z241" s="169"/>
      <c r="AA241" s="169"/>
      <c r="AB241" s="169"/>
      <c r="AC241" s="169"/>
      <c r="AD241" s="169"/>
      <c r="AE241" s="169" t="s">
        <v>326</v>
      </c>
      <c r="AF241" s="169"/>
      <c r="AG241" s="169"/>
      <c r="AH241" s="169"/>
      <c r="AI241" s="169"/>
      <c r="AJ241" s="169"/>
      <c r="AK241" s="169"/>
      <c r="AL241" s="169"/>
      <c r="AM241" s="169"/>
      <c r="AN241" s="169"/>
      <c r="AO241" s="169"/>
      <c r="AP241" s="169"/>
      <c r="AQ241" s="169"/>
      <c r="AR241" s="169"/>
      <c r="AS241" s="169"/>
      <c r="AT241" s="169"/>
      <c r="AU241" s="169"/>
      <c r="AV241" s="169"/>
      <c r="AW241" s="169"/>
      <c r="AX241" s="169"/>
      <c r="AY241" s="169"/>
      <c r="AZ241" s="169"/>
      <c r="BA241" s="169"/>
      <c r="BB241" s="169"/>
      <c r="BC241" s="169"/>
      <c r="BD241" s="169"/>
      <c r="BE241" s="169"/>
      <c r="BF241" s="169"/>
      <c r="BG241" s="169"/>
      <c r="BH241" s="169"/>
    </row>
    <row r="242" spans="1:60" outlineLevel="1" x14ac:dyDescent="0.2">
      <c r="A242" s="170"/>
      <c r="B242" s="180"/>
      <c r="C242" s="204" t="s">
        <v>327</v>
      </c>
      <c r="D242" s="183"/>
      <c r="E242" s="188"/>
      <c r="F242" s="193"/>
      <c r="G242" s="193"/>
      <c r="H242" s="193"/>
      <c r="I242" s="193"/>
      <c r="J242" s="193"/>
      <c r="K242" s="193"/>
      <c r="L242" s="193"/>
      <c r="M242" s="193"/>
      <c r="N242" s="193"/>
      <c r="O242" s="193"/>
      <c r="P242" s="193"/>
      <c r="Q242" s="193"/>
      <c r="R242" s="193"/>
      <c r="S242" s="193"/>
      <c r="T242" s="194"/>
      <c r="U242" s="193"/>
      <c r="V242" s="169"/>
      <c r="W242" s="169"/>
      <c r="X242" s="169"/>
      <c r="Y242" s="169"/>
      <c r="Z242" s="169"/>
      <c r="AA242" s="169"/>
      <c r="AB242" s="169"/>
      <c r="AC242" s="169"/>
      <c r="AD242" s="169"/>
      <c r="AE242" s="169" t="s">
        <v>130</v>
      </c>
      <c r="AF242" s="169">
        <v>0</v>
      </c>
      <c r="AG242" s="169"/>
      <c r="AH242" s="169"/>
      <c r="AI242" s="169"/>
      <c r="AJ242" s="169"/>
      <c r="AK242" s="169"/>
      <c r="AL242" s="169"/>
      <c r="AM242" s="169"/>
      <c r="AN242" s="169"/>
      <c r="AO242" s="169"/>
      <c r="AP242" s="169"/>
      <c r="AQ242" s="169"/>
      <c r="AR242" s="169"/>
      <c r="AS242" s="169"/>
      <c r="AT242" s="169"/>
      <c r="AU242" s="169"/>
      <c r="AV242" s="169"/>
      <c r="AW242" s="169"/>
      <c r="AX242" s="169"/>
      <c r="AY242" s="169"/>
      <c r="AZ242" s="169"/>
      <c r="BA242" s="169"/>
      <c r="BB242" s="169"/>
      <c r="BC242" s="169"/>
      <c r="BD242" s="169"/>
      <c r="BE242" s="169"/>
      <c r="BF242" s="169"/>
      <c r="BG242" s="169"/>
      <c r="BH242" s="169"/>
    </row>
    <row r="243" spans="1:60" outlineLevel="1" x14ac:dyDescent="0.2">
      <c r="A243" s="170"/>
      <c r="B243" s="180"/>
      <c r="C243" s="204" t="s">
        <v>359</v>
      </c>
      <c r="D243" s="183"/>
      <c r="E243" s="188"/>
      <c r="F243" s="193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4"/>
      <c r="U243" s="193"/>
      <c r="V243" s="169"/>
      <c r="W243" s="169"/>
      <c r="X243" s="169"/>
      <c r="Y243" s="169"/>
      <c r="Z243" s="169"/>
      <c r="AA243" s="169"/>
      <c r="AB243" s="169"/>
      <c r="AC243" s="169"/>
      <c r="AD243" s="169"/>
      <c r="AE243" s="169" t="s">
        <v>130</v>
      </c>
      <c r="AF243" s="169">
        <v>0</v>
      </c>
      <c r="AG243" s="169"/>
      <c r="AH243" s="169"/>
      <c r="AI243" s="169"/>
      <c r="AJ243" s="169"/>
      <c r="AK243" s="169"/>
      <c r="AL243" s="169"/>
      <c r="AM243" s="169"/>
      <c r="AN243" s="169"/>
      <c r="AO243" s="169"/>
      <c r="AP243" s="169"/>
      <c r="AQ243" s="169"/>
      <c r="AR243" s="169"/>
      <c r="AS243" s="169"/>
      <c r="AT243" s="169"/>
      <c r="AU243" s="169"/>
      <c r="AV243" s="169"/>
      <c r="AW243" s="169"/>
      <c r="AX243" s="169"/>
      <c r="AY243" s="169"/>
      <c r="AZ243" s="169"/>
      <c r="BA243" s="169"/>
      <c r="BB243" s="169"/>
      <c r="BC243" s="169"/>
      <c r="BD243" s="169"/>
      <c r="BE243" s="169"/>
      <c r="BF243" s="169"/>
      <c r="BG243" s="169"/>
      <c r="BH243" s="169"/>
    </row>
    <row r="244" spans="1:60" outlineLevel="1" x14ac:dyDescent="0.2">
      <c r="A244" s="170"/>
      <c r="B244" s="180"/>
      <c r="C244" s="204" t="s">
        <v>360</v>
      </c>
      <c r="D244" s="183"/>
      <c r="E244" s="188">
        <v>4.5280000000000001E-2</v>
      </c>
      <c r="F244" s="193"/>
      <c r="G244" s="193"/>
      <c r="H244" s="193"/>
      <c r="I244" s="193"/>
      <c r="J244" s="193"/>
      <c r="K244" s="193"/>
      <c r="L244" s="193"/>
      <c r="M244" s="193"/>
      <c r="N244" s="193"/>
      <c r="O244" s="193"/>
      <c r="P244" s="193"/>
      <c r="Q244" s="193"/>
      <c r="R244" s="193"/>
      <c r="S244" s="193"/>
      <c r="T244" s="194"/>
      <c r="U244" s="193"/>
      <c r="V244" s="169"/>
      <c r="W244" s="169"/>
      <c r="X244" s="169"/>
      <c r="Y244" s="169"/>
      <c r="Z244" s="169"/>
      <c r="AA244" s="169"/>
      <c r="AB244" s="169"/>
      <c r="AC244" s="169"/>
      <c r="AD244" s="169"/>
      <c r="AE244" s="169" t="s">
        <v>130</v>
      </c>
      <c r="AF244" s="169">
        <v>0</v>
      </c>
      <c r="AG244" s="169"/>
      <c r="AH244" s="169"/>
      <c r="AI244" s="169"/>
      <c r="AJ244" s="169"/>
      <c r="AK244" s="169"/>
      <c r="AL244" s="169"/>
      <c r="AM244" s="169"/>
      <c r="AN244" s="169"/>
      <c r="AO244" s="169"/>
      <c r="AP244" s="169"/>
      <c r="AQ244" s="169"/>
      <c r="AR244" s="169"/>
      <c r="AS244" s="169"/>
      <c r="AT244" s="169"/>
      <c r="AU244" s="169"/>
      <c r="AV244" s="169"/>
      <c r="AW244" s="169"/>
      <c r="AX244" s="169"/>
      <c r="AY244" s="169"/>
      <c r="AZ244" s="169"/>
      <c r="BA244" s="169"/>
      <c r="BB244" s="169"/>
      <c r="BC244" s="169"/>
      <c r="BD244" s="169"/>
      <c r="BE244" s="169"/>
      <c r="BF244" s="169"/>
      <c r="BG244" s="169"/>
      <c r="BH244" s="169"/>
    </row>
    <row r="245" spans="1:60" x14ac:dyDescent="0.2">
      <c r="A245" s="176" t="s">
        <v>123</v>
      </c>
      <c r="B245" s="181" t="s">
        <v>94</v>
      </c>
      <c r="C245" s="206" t="s">
        <v>95</v>
      </c>
      <c r="D245" s="185"/>
      <c r="E245" s="190"/>
      <c r="F245" s="195"/>
      <c r="G245" s="195">
        <f>SUMIF(AE246:AE253,"&lt;&gt;NOR",G246:G253)</f>
        <v>4861.6400000000003</v>
      </c>
      <c r="H245" s="195"/>
      <c r="I245" s="195">
        <f>SUM(I246:I253)</f>
        <v>4845</v>
      </c>
      <c r="J245" s="195"/>
      <c r="K245" s="195">
        <f>SUM(K246:K253)</f>
        <v>16.64</v>
      </c>
      <c r="L245" s="195"/>
      <c r="M245" s="195">
        <f>SUM(M246:M253)</f>
        <v>5882.5843999999997</v>
      </c>
      <c r="N245" s="195"/>
      <c r="O245" s="195">
        <f>SUM(O246:O253)</f>
        <v>0.04</v>
      </c>
      <c r="P245" s="195"/>
      <c r="Q245" s="195">
        <f>SUM(Q246:Q253)</f>
        <v>0</v>
      </c>
      <c r="R245" s="195"/>
      <c r="S245" s="195"/>
      <c r="T245" s="196"/>
      <c r="U245" s="195">
        <f>SUM(U246:U253)</f>
        <v>0</v>
      </c>
      <c r="AE245" t="s">
        <v>124</v>
      </c>
    </row>
    <row r="246" spans="1:60" ht="22.5" outlineLevel="1" x14ac:dyDescent="0.2">
      <c r="A246" s="170">
        <v>71</v>
      </c>
      <c r="B246" s="180" t="s">
        <v>361</v>
      </c>
      <c r="C246" s="203" t="s">
        <v>362</v>
      </c>
      <c r="D246" s="182" t="s">
        <v>209</v>
      </c>
      <c r="E246" s="187">
        <v>1</v>
      </c>
      <c r="F246" s="193">
        <v>2125</v>
      </c>
      <c r="G246" s="193">
        <v>2125</v>
      </c>
      <c r="H246" s="193">
        <v>2125</v>
      </c>
      <c r="I246" s="193">
        <f>ROUND(E246*H246,2)</f>
        <v>2125</v>
      </c>
      <c r="J246" s="193">
        <v>0</v>
      </c>
      <c r="K246" s="193">
        <f>ROUND(E246*J246,2)</f>
        <v>0</v>
      </c>
      <c r="L246" s="193">
        <v>21</v>
      </c>
      <c r="M246" s="193">
        <f>G246*(1+L246/100)</f>
        <v>2571.25</v>
      </c>
      <c r="N246" s="193">
        <v>2.1000000000000001E-2</v>
      </c>
      <c r="O246" s="193">
        <f>ROUND(E246*N246,2)</f>
        <v>0.02</v>
      </c>
      <c r="P246" s="193">
        <v>0</v>
      </c>
      <c r="Q246" s="193">
        <f>ROUND(E246*P246,2)</f>
        <v>0</v>
      </c>
      <c r="R246" s="193"/>
      <c r="S246" s="193"/>
      <c r="T246" s="194">
        <v>0</v>
      </c>
      <c r="U246" s="193">
        <f>ROUND(E246*T246,2)</f>
        <v>0</v>
      </c>
      <c r="V246" s="169"/>
      <c r="W246" s="169"/>
      <c r="X246" s="169"/>
      <c r="Y246" s="169"/>
      <c r="Z246" s="169"/>
      <c r="AA246" s="169"/>
      <c r="AB246" s="169"/>
      <c r="AC246" s="169"/>
      <c r="AD246" s="169"/>
      <c r="AE246" s="169" t="s">
        <v>345</v>
      </c>
      <c r="AF246" s="169"/>
      <c r="AG246" s="169"/>
      <c r="AH246" s="169"/>
      <c r="AI246" s="169"/>
      <c r="AJ246" s="169"/>
      <c r="AK246" s="169"/>
      <c r="AL246" s="169"/>
      <c r="AM246" s="169"/>
      <c r="AN246" s="169"/>
      <c r="AO246" s="169"/>
      <c r="AP246" s="169"/>
      <c r="AQ246" s="169"/>
      <c r="AR246" s="169"/>
      <c r="AS246" s="169"/>
      <c r="AT246" s="169"/>
      <c r="AU246" s="169"/>
      <c r="AV246" s="169"/>
      <c r="AW246" s="169"/>
      <c r="AX246" s="169"/>
      <c r="AY246" s="169"/>
      <c r="AZ246" s="169"/>
      <c r="BA246" s="169"/>
      <c r="BB246" s="169"/>
      <c r="BC246" s="169"/>
      <c r="BD246" s="169"/>
      <c r="BE246" s="169"/>
      <c r="BF246" s="169"/>
      <c r="BG246" s="169"/>
      <c r="BH246" s="169"/>
    </row>
    <row r="247" spans="1:60" ht="22.5" outlineLevel="1" x14ac:dyDescent="0.2">
      <c r="A247" s="170"/>
      <c r="B247" s="180"/>
      <c r="C247" s="204" t="s">
        <v>363</v>
      </c>
      <c r="D247" s="183"/>
      <c r="E247" s="188">
        <v>1</v>
      </c>
      <c r="F247" s="193"/>
      <c r="G247" s="193"/>
      <c r="H247" s="193"/>
      <c r="I247" s="193"/>
      <c r="J247" s="193"/>
      <c r="K247" s="193"/>
      <c r="L247" s="193"/>
      <c r="M247" s="193"/>
      <c r="N247" s="193"/>
      <c r="O247" s="193"/>
      <c r="P247" s="193"/>
      <c r="Q247" s="193"/>
      <c r="R247" s="193"/>
      <c r="S247" s="193"/>
      <c r="T247" s="194"/>
      <c r="U247" s="193"/>
      <c r="V247" s="169"/>
      <c r="W247" s="169"/>
      <c r="X247" s="169"/>
      <c r="Y247" s="169"/>
      <c r="Z247" s="169"/>
      <c r="AA247" s="169"/>
      <c r="AB247" s="169"/>
      <c r="AC247" s="169"/>
      <c r="AD247" s="169"/>
      <c r="AE247" s="169" t="s">
        <v>130</v>
      </c>
      <c r="AF247" s="169">
        <v>0</v>
      </c>
      <c r="AG247" s="169"/>
      <c r="AH247" s="169"/>
      <c r="AI247" s="169"/>
      <c r="AJ247" s="169"/>
      <c r="AK247" s="169"/>
      <c r="AL247" s="169"/>
      <c r="AM247" s="169"/>
      <c r="AN247" s="169"/>
      <c r="AO247" s="169"/>
      <c r="AP247" s="169"/>
      <c r="AQ247" s="169"/>
      <c r="AR247" s="169"/>
      <c r="AS247" s="169"/>
      <c r="AT247" s="169"/>
      <c r="AU247" s="169"/>
      <c r="AV247" s="169"/>
      <c r="AW247" s="169"/>
      <c r="AX247" s="169"/>
      <c r="AY247" s="169"/>
      <c r="AZ247" s="169"/>
      <c r="BA247" s="169"/>
      <c r="BB247" s="169"/>
      <c r="BC247" s="169"/>
      <c r="BD247" s="169"/>
      <c r="BE247" s="169"/>
      <c r="BF247" s="169"/>
      <c r="BG247" s="169"/>
      <c r="BH247" s="169"/>
    </row>
    <row r="248" spans="1:60" ht="22.5" outlineLevel="1" x14ac:dyDescent="0.2">
      <c r="A248" s="170">
        <v>72</v>
      </c>
      <c r="B248" s="180" t="s">
        <v>364</v>
      </c>
      <c r="C248" s="203" t="s">
        <v>365</v>
      </c>
      <c r="D248" s="182" t="s">
        <v>209</v>
      </c>
      <c r="E248" s="187">
        <v>1</v>
      </c>
      <c r="F248" s="193">
        <v>2720</v>
      </c>
      <c r="G248" s="193">
        <v>2720</v>
      </c>
      <c r="H248" s="193">
        <v>2720</v>
      </c>
      <c r="I248" s="193">
        <f>ROUND(E248*H248,2)</f>
        <v>2720</v>
      </c>
      <c r="J248" s="193">
        <v>0</v>
      </c>
      <c r="K248" s="193">
        <f>ROUND(E248*J248,2)</f>
        <v>0</v>
      </c>
      <c r="L248" s="193">
        <v>21</v>
      </c>
      <c r="M248" s="193">
        <f>G248*(1+L248/100)</f>
        <v>3291.2</v>
      </c>
      <c r="N248" s="193">
        <v>2.1000000000000001E-2</v>
      </c>
      <c r="O248" s="193">
        <f>ROUND(E248*N248,2)</f>
        <v>0.02</v>
      </c>
      <c r="P248" s="193">
        <v>0</v>
      </c>
      <c r="Q248" s="193">
        <f>ROUND(E248*P248,2)</f>
        <v>0</v>
      </c>
      <c r="R248" s="193"/>
      <c r="S248" s="193"/>
      <c r="T248" s="194">
        <v>0</v>
      </c>
      <c r="U248" s="193">
        <f>ROUND(E248*T248,2)</f>
        <v>0</v>
      </c>
      <c r="V248" s="169"/>
      <c r="W248" s="169"/>
      <c r="X248" s="169"/>
      <c r="Y248" s="169"/>
      <c r="Z248" s="169"/>
      <c r="AA248" s="169"/>
      <c r="AB248" s="169"/>
      <c r="AC248" s="169"/>
      <c r="AD248" s="169"/>
      <c r="AE248" s="169" t="s">
        <v>345</v>
      </c>
      <c r="AF248" s="169"/>
      <c r="AG248" s="169"/>
      <c r="AH248" s="169"/>
      <c r="AI248" s="169"/>
      <c r="AJ248" s="169"/>
      <c r="AK248" s="169"/>
      <c r="AL248" s="169"/>
      <c r="AM248" s="169"/>
      <c r="AN248" s="169"/>
      <c r="AO248" s="169"/>
      <c r="AP248" s="169"/>
      <c r="AQ248" s="169"/>
      <c r="AR248" s="169"/>
      <c r="AS248" s="169"/>
      <c r="AT248" s="169"/>
      <c r="AU248" s="169"/>
      <c r="AV248" s="169"/>
      <c r="AW248" s="169"/>
      <c r="AX248" s="169"/>
      <c r="AY248" s="169"/>
      <c r="AZ248" s="169"/>
      <c r="BA248" s="169"/>
      <c r="BB248" s="169"/>
      <c r="BC248" s="169"/>
      <c r="BD248" s="169"/>
      <c r="BE248" s="169"/>
      <c r="BF248" s="169"/>
      <c r="BG248" s="169"/>
      <c r="BH248" s="169"/>
    </row>
    <row r="249" spans="1:60" ht="22.5" outlineLevel="1" x14ac:dyDescent="0.2">
      <c r="A249" s="170"/>
      <c r="B249" s="180"/>
      <c r="C249" s="204" t="s">
        <v>363</v>
      </c>
      <c r="D249" s="183"/>
      <c r="E249" s="188">
        <v>1</v>
      </c>
      <c r="F249" s="193"/>
      <c r="G249" s="193"/>
      <c r="H249" s="193"/>
      <c r="I249" s="193"/>
      <c r="J249" s="193"/>
      <c r="K249" s="193"/>
      <c r="L249" s="193"/>
      <c r="M249" s="193"/>
      <c r="N249" s="193"/>
      <c r="O249" s="193"/>
      <c r="P249" s="193"/>
      <c r="Q249" s="193"/>
      <c r="R249" s="193"/>
      <c r="S249" s="193"/>
      <c r="T249" s="194"/>
      <c r="U249" s="193"/>
      <c r="V249" s="169"/>
      <c r="W249" s="169"/>
      <c r="X249" s="169"/>
      <c r="Y249" s="169"/>
      <c r="Z249" s="169"/>
      <c r="AA249" s="169"/>
      <c r="AB249" s="169"/>
      <c r="AC249" s="169"/>
      <c r="AD249" s="169"/>
      <c r="AE249" s="169" t="s">
        <v>130</v>
      </c>
      <c r="AF249" s="169">
        <v>0</v>
      </c>
      <c r="AG249" s="169"/>
      <c r="AH249" s="169"/>
      <c r="AI249" s="169"/>
      <c r="AJ249" s="169"/>
      <c r="AK249" s="169"/>
      <c r="AL249" s="169"/>
      <c r="AM249" s="169"/>
      <c r="AN249" s="169"/>
      <c r="AO249" s="169"/>
      <c r="AP249" s="169"/>
      <c r="AQ249" s="169"/>
      <c r="AR249" s="169"/>
      <c r="AS249" s="169"/>
      <c r="AT249" s="169"/>
      <c r="AU249" s="169"/>
      <c r="AV249" s="169"/>
      <c r="AW249" s="169"/>
      <c r="AX249" s="169"/>
      <c r="AY249" s="169"/>
      <c r="AZ249" s="169"/>
      <c r="BA249" s="169"/>
      <c r="BB249" s="169"/>
      <c r="BC249" s="169"/>
      <c r="BD249" s="169"/>
      <c r="BE249" s="169"/>
      <c r="BF249" s="169"/>
      <c r="BG249" s="169"/>
      <c r="BH249" s="169"/>
    </row>
    <row r="250" spans="1:60" outlineLevel="1" x14ac:dyDescent="0.2">
      <c r="A250" s="170">
        <v>73</v>
      </c>
      <c r="B250" s="180" t="s">
        <v>366</v>
      </c>
      <c r="C250" s="203" t="s">
        <v>367</v>
      </c>
      <c r="D250" s="182" t="s">
        <v>173</v>
      </c>
      <c r="E250" s="187">
        <v>4.2000000000000003E-2</v>
      </c>
      <c r="F250" s="193">
        <v>396.1</v>
      </c>
      <c r="G250" s="193">
        <v>16.64</v>
      </c>
      <c r="H250" s="193">
        <v>0</v>
      </c>
      <c r="I250" s="193">
        <f>ROUND(E250*H250,2)</f>
        <v>0</v>
      </c>
      <c r="J250" s="193">
        <v>396.1</v>
      </c>
      <c r="K250" s="193">
        <f>ROUND(E250*J250,2)</f>
        <v>16.64</v>
      </c>
      <c r="L250" s="193">
        <v>21</v>
      </c>
      <c r="M250" s="193">
        <f>G250*(1+L250/100)</f>
        <v>20.134399999999999</v>
      </c>
      <c r="N250" s="193">
        <v>0</v>
      </c>
      <c r="O250" s="193">
        <f>ROUND(E250*N250,2)</f>
        <v>0</v>
      </c>
      <c r="P250" s="193">
        <v>0</v>
      </c>
      <c r="Q250" s="193">
        <f>ROUND(E250*P250,2)</f>
        <v>0</v>
      </c>
      <c r="R250" s="193"/>
      <c r="S250" s="193"/>
      <c r="T250" s="194">
        <v>0</v>
      </c>
      <c r="U250" s="193">
        <f>ROUND(E250*T250,2)</f>
        <v>0</v>
      </c>
      <c r="V250" s="169"/>
      <c r="W250" s="169"/>
      <c r="X250" s="169"/>
      <c r="Y250" s="169"/>
      <c r="Z250" s="169"/>
      <c r="AA250" s="169"/>
      <c r="AB250" s="169"/>
      <c r="AC250" s="169"/>
      <c r="AD250" s="169"/>
      <c r="AE250" s="169" t="s">
        <v>326</v>
      </c>
      <c r="AF250" s="169"/>
      <c r="AG250" s="169"/>
      <c r="AH250" s="169"/>
      <c r="AI250" s="169"/>
      <c r="AJ250" s="169"/>
      <c r="AK250" s="169"/>
      <c r="AL250" s="169"/>
      <c r="AM250" s="169"/>
      <c r="AN250" s="169"/>
      <c r="AO250" s="169"/>
      <c r="AP250" s="169"/>
      <c r="AQ250" s="169"/>
      <c r="AR250" s="169"/>
      <c r="AS250" s="169"/>
      <c r="AT250" s="169"/>
      <c r="AU250" s="169"/>
      <c r="AV250" s="169"/>
      <c r="AW250" s="169"/>
      <c r="AX250" s="169"/>
      <c r="AY250" s="169"/>
      <c r="AZ250" s="169"/>
      <c r="BA250" s="169"/>
      <c r="BB250" s="169"/>
      <c r="BC250" s="169"/>
      <c r="BD250" s="169"/>
      <c r="BE250" s="169"/>
      <c r="BF250" s="169"/>
      <c r="BG250" s="169"/>
      <c r="BH250" s="169"/>
    </row>
    <row r="251" spans="1:60" outlineLevel="1" x14ac:dyDescent="0.2">
      <c r="A251" s="170"/>
      <c r="B251" s="180"/>
      <c r="C251" s="204" t="s">
        <v>327</v>
      </c>
      <c r="D251" s="183"/>
      <c r="E251" s="188"/>
      <c r="F251" s="193"/>
      <c r="G251" s="193"/>
      <c r="H251" s="193"/>
      <c r="I251" s="193"/>
      <c r="J251" s="193"/>
      <c r="K251" s="193"/>
      <c r="L251" s="193"/>
      <c r="M251" s="193"/>
      <c r="N251" s="193"/>
      <c r="O251" s="193"/>
      <c r="P251" s="193"/>
      <c r="Q251" s="193"/>
      <c r="R251" s="193"/>
      <c r="S251" s="193"/>
      <c r="T251" s="194"/>
      <c r="U251" s="193"/>
      <c r="V251" s="169"/>
      <c r="W251" s="169"/>
      <c r="X251" s="169"/>
      <c r="Y251" s="169"/>
      <c r="Z251" s="169"/>
      <c r="AA251" s="169"/>
      <c r="AB251" s="169"/>
      <c r="AC251" s="169"/>
      <c r="AD251" s="169"/>
      <c r="AE251" s="169" t="s">
        <v>130</v>
      </c>
      <c r="AF251" s="169">
        <v>0</v>
      </c>
      <c r="AG251" s="169"/>
      <c r="AH251" s="169"/>
      <c r="AI251" s="169"/>
      <c r="AJ251" s="169"/>
      <c r="AK251" s="169"/>
      <c r="AL251" s="169"/>
      <c r="AM251" s="169"/>
      <c r="AN251" s="169"/>
      <c r="AO251" s="169"/>
      <c r="AP251" s="169"/>
      <c r="AQ251" s="169"/>
      <c r="AR251" s="169"/>
      <c r="AS251" s="169"/>
      <c r="AT251" s="169"/>
      <c r="AU251" s="169"/>
      <c r="AV251" s="169"/>
      <c r="AW251" s="169"/>
      <c r="AX251" s="169"/>
      <c r="AY251" s="169"/>
      <c r="AZ251" s="169"/>
      <c r="BA251" s="169"/>
      <c r="BB251" s="169"/>
      <c r="BC251" s="169"/>
      <c r="BD251" s="169"/>
      <c r="BE251" s="169"/>
      <c r="BF251" s="169"/>
      <c r="BG251" s="169"/>
      <c r="BH251" s="169"/>
    </row>
    <row r="252" spans="1:60" outlineLevel="1" x14ac:dyDescent="0.2">
      <c r="A252" s="170"/>
      <c r="B252" s="180"/>
      <c r="C252" s="204" t="s">
        <v>368</v>
      </c>
      <c r="D252" s="183"/>
      <c r="E252" s="188"/>
      <c r="F252" s="193"/>
      <c r="G252" s="193"/>
      <c r="H252" s="193"/>
      <c r="I252" s="193"/>
      <c r="J252" s="193"/>
      <c r="K252" s="193"/>
      <c r="L252" s="193"/>
      <c r="M252" s="193"/>
      <c r="N252" s="193"/>
      <c r="O252" s="193"/>
      <c r="P252" s="193"/>
      <c r="Q252" s="193"/>
      <c r="R252" s="193"/>
      <c r="S252" s="193"/>
      <c r="T252" s="194"/>
      <c r="U252" s="193"/>
      <c r="V252" s="169"/>
      <c r="W252" s="169"/>
      <c r="X252" s="169"/>
      <c r="Y252" s="169"/>
      <c r="Z252" s="169"/>
      <c r="AA252" s="169"/>
      <c r="AB252" s="169"/>
      <c r="AC252" s="169"/>
      <c r="AD252" s="169"/>
      <c r="AE252" s="169" t="s">
        <v>130</v>
      </c>
      <c r="AF252" s="169">
        <v>0</v>
      </c>
      <c r="AG252" s="169"/>
      <c r="AH252" s="169"/>
      <c r="AI252" s="169"/>
      <c r="AJ252" s="169"/>
      <c r="AK252" s="169"/>
      <c r="AL252" s="169"/>
      <c r="AM252" s="169"/>
      <c r="AN252" s="169"/>
      <c r="AO252" s="169"/>
      <c r="AP252" s="169"/>
      <c r="AQ252" s="169"/>
      <c r="AR252" s="169"/>
      <c r="AS252" s="169"/>
      <c r="AT252" s="169"/>
      <c r="AU252" s="169"/>
      <c r="AV252" s="169"/>
      <c r="AW252" s="169"/>
      <c r="AX252" s="169"/>
      <c r="AY252" s="169"/>
      <c r="AZ252" s="169"/>
      <c r="BA252" s="169"/>
      <c r="BB252" s="169"/>
      <c r="BC252" s="169"/>
      <c r="BD252" s="169"/>
      <c r="BE252" s="169"/>
      <c r="BF252" s="169"/>
      <c r="BG252" s="169"/>
      <c r="BH252" s="169"/>
    </row>
    <row r="253" spans="1:60" outlineLevel="1" x14ac:dyDescent="0.2">
      <c r="A253" s="170"/>
      <c r="B253" s="180"/>
      <c r="C253" s="204" t="s">
        <v>369</v>
      </c>
      <c r="D253" s="183"/>
      <c r="E253" s="188">
        <v>4.2000000000000003E-2</v>
      </c>
      <c r="F253" s="193"/>
      <c r="G253" s="193"/>
      <c r="H253" s="193"/>
      <c r="I253" s="193"/>
      <c r="J253" s="193"/>
      <c r="K253" s="193"/>
      <c r="L253" s="193"/>
      <c r="M253" s="193"/>
      <c r="N253" s="193"/>
      <c r="O253" s="193"/>
      <c r="P253" s="193"/>
      <c r="Q253" s="193"/>
      <c r="R253" s="193"/>
      <c r="S253" s="193"/>
      <c r="T253" s="194"/>
      <c r="U253" s="193"/>
      <c r="V253" s="169"/>
      <c r="W253" s="169"/>
      <c r="X253" s="169"/>
      <c r="Y253" s="169"/>
      <c r="Z253" s="169"/>
      <c r="AA253" s="169"/>
      <c r="AB253" s="169"/>
      <c r="AC253" s="169"/>
      <c r="AD253" s="169"/>
      <c r="AE253" s="169" t="s">
        <v>130</v>
      </c>
      <c r="AF253" s="169">
        <v>0</v>
      </c>
      <c r="AG253" s="169"/>
      <c r="AH253" s="169"/>
      <c r="AI253" s="169"/>
      <c r="AJ253" s="169"/>
      <c r="AK253" s="169"/>
      <c r="AL253" s="169"/>
      <c r="AM253" s="169"/>
      <c r="AN253" s="169"/>
      <c r="AO253" s="169"/>
      <c r="AP253" s="169"/>
      <c r="AQ253" s="169"/>
      <c r="AR253" s="169"/>
      <c r="AS253" s="169"/>
      <c r="AT253" s="169"/>
      <c r="AU253" s="169"/>
      <c r="AV253" s="169"/>
      <c r="AW253" s="169"/>
      <c r="AX253" s="169"/>
      <c r="AY253" s="169"/>
      <c r="AZ253" s="169"/>
      <c r="BA253" s="169"/>
      <c r="BB253" s="169"/>
      <c r="BC253" s="169"/>
      <c r="BD253" s="169"/>
      <c r="BE253" s="169"/>
      <c r="BF253" s="169"/>
      <c r="BG253" s="169"/>
      <c r="BH253" s="169"/>
    </row>
    <row r="254" spans="1:60" x14ac:dyDescent="0.2">
      <c r="A254" s="176" t="s">
        <v>123</v>
      </c>
      <c r="B254" s="181" t="s">
        <v>96</v>
      </c>
      <c r="C254" s="206" t="s">
        <v>97</v>
      </c>
      <c r="D254" s="185"/>
      <c r="E254" s="190"/>
      <c r="F254" s="195"/>
      <c r="G254" s="195">
        <f>SUMIF(AE255:AE266,"&lt;&gt;NOR",G255:G266)</f>
        <v>13497.74</v>
      </c>
      <c r="H254" s="195"/>
      <c r="I254" s="195">
        <f>SUM(I255:I266)</f>
        <v>0</v>
      </c>
      <c r="J254" s="195"/>
      <c r="K254" s="195">
        <f>SUM(K255:K266)</f>
        <v>13497.74</v>
      </c>
      <c r="L254" s="195"/>
      <c r="M254" s="195">
        <f>SUM(M255:M266)</f>
        <v>16332.265399999998</v>
      </c>
      <c r="N254" s="195"/>
      <c r="O254" s="195">
        <f>SUM(O255:O266)</f>
        <v>0</v>
      </c>
      <c r="P254" s="195"/>
      <c r="Q254" s="195">
        <f>SUM(Q255:Q266)</f>
        <v>0</v>
      </c>
      <c r="R254" s="195"/>
      <c r="S254" s="195"/>
      <c r="T254" s="196"/>
      <c r="U254" s="195">
        <f>SUM(U255:U266)</f>
        <v>0</v>
      </c>
      <c r="AE254" t="s">
        <v>124</v>
      </c>
    </row>
    <row r="255" spans="1:60" outlineLevel="1" x14ac:dyDescent="0.2">
      <c r="A255" s="170">
        <v>74</v>
      </c>
      <c r="B255" s="180" t="s">
        <v>370</v>
      </c>
      <c r="C255" s="203" t="s">
        <v>371</v>
      </c>
      <c r="D255" s="182" t="s">
        <v>173</v>
      </c>
      <c r="E255" s="187">
        <v>23.597470000000001</v>
      </c>
      <c r="F255" s="193">
        <v>180</v>
      </c>
      <c r="G255" s="193">
        <v>4247.54</v>
      </c>
      <c r="H255" s="193">
        <v>0</v>
      </c>
      <c r="I255" s="193">
        <f>ROUND(E255*H255,2)</f>
        <v>0</v>
      </c>
      <c r="J255" s="193">
        <v>180</v>
      </c>
      <c r="K255" s="193">
        <f>ROUND(E255*J255,2)</f>
        <v>4247.54</v>
      </c>
      <c r="L255" s="193">
        <v>21</v>
      </c>
      <c r="M255" s="193">
        <f>G255*(1+L255/100)</f>
        <v>5139.5234</v>
      </c>
      <c r="N255" s="193">
        <v>0</v>
      </c>
      <c r="O255" s="193">
        <f>ROUND(E255*N255,2)</f>
        <v>0</v>
      </c>
      <c r="P255" s="193">
        <v>0</v>
      </c>
      <c r="Q255" s="193">
        <f>ROUND(E255*P255,2)</f>
        <v>0</v>
      </c>
      <c r="R255" s="193"/>
      <c r="S255" s="193"/>
      <c r="T255" s="194">
        <v>0</v>
      </c>
      <c r="U255" s="193">
        <f>ROUND(E255*T255,2)</f>
        <v>0</v>
      </c>
      <c r="V255" s="169"/>
      <c r="W255" s="169"/>
      <c r="X255" s="169"/>
      <c r="Y255" s="169"/>
      <c r="Z255" s="169"/>
      <c r="AA255" s="169"/>
      <c r="AB255" s="169"/>
      <c r="AC255" s="169"/>
      <c r="AD255" s="169"/>
      <c r="AE255" s="169" t="s">
        <v>372</v>
      </c>
      <c r="AF255" s="169"/>
      <c r="AG255" s="169"/>
      <c r="AH255" s="169"/>
      <c r="AI255" s="169"/>
      <c r="AJ255" s="169"/>
      <c r="AK255" s="169"/>
      <c r="AL255" s="169"/>
      <c r="AM255" s="169"/>
      <c r="AN255" s="169"/>
      <c r="AO255" s="169"/>
      <c r="AP255" s="169"/>
      <c r="AQ255" s="169"/>
      <c r="AR255" s="169"/>
      <c r="AS255" s="169"/>
      <c r="AT255" s="169"/>
      <c r="AU255" s="169"/>
      <c r="AV255" s="169"/>
      <c r="AW255" s="169"/>
      <c r="AX255" s="169"/>
      <c r="AY255" s="169"/>
      <c r="AZ255" s="169"/>
      <c r="BA255" s="169"/>
      <c r="BB255" s="169"/>
      <c r="BC255" s="169"/>
      <c r="BD255" s="169"/>
      <c r="BE255" s="169"/>
      <c r="BF255" s="169"/>
      <c r="BG255" s="169"/>
      <c r="BH255" s="169"/>
    </row>
    <row r="256" spans="1:60" ht="22.5" outlineLevel="1" x14ac:dyDescent="0.2">
      <c r="A256" s="170"/>
      <c r="B256" s="180"/>
      <c r="C256" s="204" t="s">
        <v>373</v>
      </c>
      <c r="D256" s="183"/>
      <c r="E256" s="188"/>
      <c r="F256" s="193"/>
      <c r="G256" s="193"/>
      <c r="H256" s="193"/>
      <c r="I256" s="193"/>
      <c r="J256" s="193"/>
      <c r="K256" s="193"/>
      <c r="L256" s="193"/>
      <c r="M256" s="193"/>
      <c r="N256" s="193"/>
      <c r="O256" s="193"/>
      <c r="P256" s="193"/>
      <c r="Q256" s="193"/>
      <c r="R256" s="193"/>
      <c r="S256" s="193"/>
      <c r="T256" s="194"/>
      <c r="U256" s="193"/>
      <c r="V256" s="169"/>
      <c r="W256" s="169"/>
      <c r="X256" s="169"/>
      <c r="Y256" s="169"/>
      <c r="Z256" s="169"/>
      <c r="AA256" s="169"/>
      <c r="AB256" s="169"/>
      <c r="AC256" s="169"/>
      <c r="AD256" s="169"/>
      <c r="AE256" s="169" t="s">
        <v>130</v>
      </c>
      <c r="AF256" s="169">
        <v>0</v>
      </c>
      <c r="AG256" s="169"/>
      <c r="AH256" s="169"/>
      <c r="AI256" s="169"/>
      <c r="AJ256" s="169"/>
      <c r="AK256" s="169"/>
      <c r="AL256" s="169"/>
      <c r="AM256" s="169"/>
      <c r="AN256" s="169"/>
      <c r="AO256" s="169"/>
      <c r="AP256" s="169"/>
      <c r="AQ256" s="169"/>
      <c r="AR256" s="169"/>
      <c r="AS256" s="169"/>
      <c r="AT256" s="169"/>
      <c r="AU256" s="169"/>
      <c r="AV256" s="169"/>
      <c r="AW256" s="169"/>
      <c r="AX256" s="169"/>
      <c r="AY256" s="169"/>
      <c r="AZ256" s="169"/>
      <c r="BA256" s="169"/>
      <c r="BB256" s="169"/>
      <c r="BC256" s="169"/>
      <c r="BD256" s="169"/>
      <c r="BE256" s="169"/>
      <c r="BF256" s="169"/>
      <c r="BG256" s="169"/>
      <c r="BH256" s="169"/>
    </row>
    <row r="257" spans="1:60" outlineLevel="1" x14ac:dyDescent="0.2">
      <c r="A257" s="170"/>
      <c r="B257" s="180"/>
      <c r="C257" s="204" t="s">
        <v>374</v>
      </c>
      <c r="D257" s="183"/>
      <c r="E257" s="188"/>
      <c r="F257" s="193"/>
      <c r="G257" s="193"/>
      <c r="H257" s="193"/>
      <c r="I257" s="193"/>
      <c r="J257" s="193"/>
      <c r="K257" s="193"/>
      <c r="L257" s="193"/>
      <c r="M257" s="193"/>
      <c r="N257" s="193"/>
      <c r="O257" s="193"/>
      <c r="P257" s="193"/>
      <c r="Q257" s="193"/>
      <c r="R257" s="193"/>
      <c r="S257" s="193"/>
      <c r="T257" s="194"/>
      <c r="U257" s="193"/>
      <c r="V257" s="169"/>
      <c r="W257" s="169"/>
      <c r="X257" s="169"/>
      <c r="Y257" s="169"/>
      <c r="Z257" s="169"/>
      <c r="AA257" s="169"/>
      <c r="AB257" s="169"/>
      <c r="AC257" s="169"/>
      <c r="AD257" s="169"/>
      <c r="AE257" s="169" t="s">
        <v>130</v>
      </c>
      <c r="AF257" s="169">
        <v>0</v>
      </c>
      <c r="AG257" s="169"/>
      <c r="AH257" s="169"/>
      <c r="AI257" s="169"/>
      <c r="AJ257" s="169"/>
      <c r="AK257" s="169"/>
      <c r="AL257" s="169"/>
      <c r="AM257" s="169"/>
      <c r="AN257" s="169"/>
      <c r="AO257" s="169"/>
      <c r="AP257" s="169"/>
      <c r="AQ257" s="169"/>
      <c r="AR257" s="169"/>
      <c r="AS257" s="169"/>
      <c r="AT257" s="169"/>
      <c r="AU257" s="169"/>
      <c r="AV257" s="169"/>
      <c r="AW257" s="169"/>
      <c r="AX257" s="169"/>
      <c r="AY257" s="169"/>
      <c r="AZ257" s="169"/>
      <c r="BA257" s="169"/>
      <c r="BB257" s="169"/>
      <c r="BC257" s="169"/>
      <c r="BD257" s="169"/>
      <c r="BE257" s="169"/>
      <c r="BF257" s="169"/>
      <c r="BG257" s="169"/>
      <c r="BH257" s="169"/>
    </row>
    <row r="258" spans="1:60" outlineLevel="1" x14ac:dyDescent="0.2">
      <c r="A258" s="170"/>
      <c r="B258" s="180"/>
      <c r="C258" s="204" t="s">
        <v>375</v>
      </c>
      <c r="D258" s="183"/>
      <c r="E258" s="188">
        <v>23.597470000000001</v>
      </c>
      <c r="F258" s="193"/>
      <c r="G258" s="193"/>
      <c r="H258" s="193"/>
      <c r="I258" s="193"/>
      <c r="J258" s="193"/>
      <c r="K258" s="193"/>
      <c r="L258" s="193"/>
      <c r="M258" s="193"/>
      <c r="N258" s="193"/>
      <c r="O258" s="193"/>
      <c r="P258" s="193"/>
      <c r="Q258" s="193"/>
      <c r="R258" s="193"/>
      <c r="S258" s="193"/>
      <c r="T258" s="194"/>
      <c r="U258" s="193"/>
      <c r="V258" s="169"/>
      <c r="W258" s="169"/>
      <c r="X258" s="169"/>
      <c r="Y258" s="169"/>
      <c r="Z258" s="169"/>
      <c r="AA258" s="169"/>
      <c r="AB258" s="169"/>
      <c r="AC258" s="169"/>
      <c r="AD258" s="169"/>
      <c r="AE258" s="169" t="s">
        <v>130</v>
      </c>
      <c r="AF258" s="169">
        <v>0</v>
      </c>
      <c r="AG258" s="169"/>
      <c r="AH258" s="169"/>
      <c r="AI258" s="169"/>
      <c r="AJ258" s="169"/>
      <c r="AK258" s="169"/>
      <c r="AL258" s="169"/>
      <c r="AM258" s="169"/>
      <c r="AN258" s="169"/>
      <c r="AO258" s="169"/>
      <c r="AP258" s="169"/>
      <c r="AQ258" s="169"/>
      <c r="AR258" s="169"/>
      <c r="AS258" s="169"/>
      <c r="AT258" s="169"/>
      <c r="AU258" s="169"/>
      <c r="AV258" s="169"/>
      <c r="AW258" s="169"/>
      <c r="AX258" s="169"/>
      <c r="AY258" s="169"/>
      <c r="AZ258" s="169"/>
      <c r="BA258" s="169"/>
      <c r="BB258" s="169"/>
      <c r="BC258" s="169"/>
      <c r="BD258" s="169"/>
      <c r="BE258" s="169"/>
      <c r="BF258" s="169"/>
      <c r="BG258" s="169"/>
      <c r="BH258" s="169"/>
    </row>
    <row r="259" spans="1:60" outlineLevel="1" x14ac:dyDescent="0.2">
      <c r="A259" s="170">
        <v>75</v>
      </c>
      <c r="B259" s="180" t="s">
        <v>376</v>
      </c>
      <c r="C259" s="203" t="s">
        <v>377</v>
      </c>
      <c r="D259" s="182" t="s">
        <v>173</v>
      </c>
      <c r="E259" s="187">
        <v>377.55955</v>
      </c>
      <c r="F259" s="193">
        <v>12</v>
      </c>
      <c r="G259" s="193">
        <v>4530.71</v>
      </c>
      <c r="H259" s="193">
        <v>0</v>
      </c>
      <c r="I259" s="193">
        <f>ROUND(E259*H259,2)</f>
        <v>0</v>
      </c>
      <c r="J259" s="193">
        <v>12</v>
      </c>
      <c r="K259" s="193">
        <f>ROUND(E259*J259,2)</f>
        <v>4530.71</v>
      </c>
      <c r="L259" s="193">
        <v>21</v>
      </c>
      <c r="M259" s="193">
        <f>G259*(1+L259/100)</f>
        <v>5482.1590999999999</v>
      </c>
      <c r="N259" s="193">
        <v>0</v>
      </c>
      <c r="O259" s="193">
        <f>ROUND(E259*N259,2)</f>
        <v>0</v>
      </c>
      <c r="P259" s="193">
        <v>0</v>
      </c>
      <c r="Q259" s="193">
        <f>ROUND(E259*P259,2)</f>
        <v>0</v>
      </c>
      <c r="R259" s="193"/>
      <c r="S259" s="193"/>
      <c r="T259" s="194">
        <v>0</v>
      </c>
      <c r="U259" s="193">
        <f>ROUND(E259*T259,2)</f>
        <v>0</v>
      </c>
      <c r="V259" s="169"/>
      <c r="W259" s="169"/>
      <c r="X259" s="169"/>
      <c r="Y259" s="169"/>
      <c r="Z259" s="169"/>
      <c r="AA259" s="169"/>
      <c r="AB259" s="169"/>
      <c r="AC259" s="169"/>
      <c r="AD259" s="169"/>
      <c r="AE259" s="169" t="s">
        <v>372</v>
      </c>
      <c r="AF259" s="169"/>
      <c r="AG259" s="169"/>
      <c r="AH259" s="169"/>
      <c r="AI259" s="169"/>
      <c r="AJ259" s="169"/>
      <c r="AK259" s="169"/>
      <c r="AL259" s="169"/>
      <c r="AM259" s="169"/>
      <c r="AN259" s="169"/>
      <c r="AO259" s="169"/>
      <c r="AP259" s="169"/>
      <c r="AQ259" s="169"/>
      <c r="AR259" s="169"/>
      <c r="AS259" s="169"/>
      <c r="AT259" s="169"/>
      <c r="AU259" s="169"/>
      <c r="AV259" s="169"/>
      <c r="AW259" s="169"/>
      <c r="AX259" s="169"/>
      <c r="AY259" s="169"/>
      <c r="AZ259" s="169"/>
      <c r="BA259" s="169"/>
      <c r="BB259" s="169"/>
      <c r="BC259" s="169"/>
      <c r="BD259" s="169"/>
      <c r="BE259" s="169"/>
      <c r="BF259" s="169"/>
      <c r="BG259" s="169"/>
      <c r="BH259" s="169"/>
    </row>
    <row r="260" spans="1:60" ht="22.5" outlineLevel="1" x14ac:dyDescent="0.2">
      <c r="A260" s="170"/>
      <c r="B260" s="180"/>
      <c r="C260" s="204" t="s">
        <v>373</v>
      </c>
      <c r="D260" s="183"/>
      <c r="E260" s="188"/>
      <c r="F260" s="193"/>
      <c r="G260" s="193"/>
      <c r="H260" s="193"/>
      <c r="I260" s="193"/>
      <c r="J260" s="193"/>
      <c r="K260" s="193"/>
      <c r="L260" s="193"/>
      <c r="M260" s="193"/>
      <c r="N260" s="193"/>
      <c r="O260" s="193"/>
      <c r="P260" s="193"/>
      <c r="Q260" s="193"/>
      <c r="R260" s="193"/>
      <c r="S260" s="193"/>
      <c r="T260" s="194"/>
      <c r="U260" s="193"/>
      <c r="V260" s="169"/>
      <c r="W260" s="169"/>
      <c r="X260" s="169"/>
      <c r="Y260" s="169"/>
      <c r="Z260" s="169"/>
      <c r="AA260" s="169"/>
      <c r="AB260" s="169"/>
      <c r="AC260" s="169"/>
      <c r="AD260" s="169"/>
      <c r="AE260" s="169" t="s">
        <v>130</v>
      </c>
      <c r="AF260" s="169">
        <v>0</v>
      </c>
      <c r="AG260" s="169"/>
      <c r="AH260" s="169"/>
      <c r="AI260" s="169"/>
      <c r="AJ260" s="169"/>
      <c r="AK260" s="169"/>
      <c r="AL260" s="169"/>
      <c r="AM260" s="169"/>
      <c r="AN260" s="169"/>
      <c r="AO260" s="169"/>
      <c r="AP260" s="169"/>
      <c r="AQ260" s="169"/>
      <c r="AR260" s="169"/>
      <c r="AS260" s="169"/>
      <c r="AT260" s="169"/>
      <c r="AU260" s="169"/>
      <c r="AV260" s="169"/>
      <c r="AW260" s="169"/>
      <c r="AX260" s="169"/>
      <c r="AY260" s="169"/>
      <c r="AZ260" s="169"/>
      <c r="BA260" s="169"/>
      <c r="BB260" s="169"/>
      <c r="BC260" s="169"/>
      <c r="BD260" s="169"/>
      <c r="BE260" s="169"/>
      <c r="BF260" s="169"/>
      <c r="BG260" s="169"/>
      <c r="BH260" s="169"/>
    </row>
    <row r="261" spans="1:60" outlineLevel="1" x14ac:dyDescent="0.2">
      <c r="A261" s="170"/>
      <c r="B261" s="180"/>
      <c r="C261" s="204" t="s">
        <v>374</v>
      </c>
      <c r="D261" s="183"/>
      <c r="E261" s="188"/>
      <c r="F261" s="193"/>
      <c r="G261" s="193"/>
      <c r="H261" s="193"/>
      <c r="I261" s="193"/>
      <c r="J261" s="193"/>
      <c r="K261" s="193"/>
      <c r="L261" s="193"/>
      <c r="M261" s="193"/>
      <c r="N261" s="193"/>
      <c r="O261" s="193"/>
      <c r="P261" s="193"/>
      <c r="Q261" s="193"/>
      <c r="R261" s="193"/>
      <c r="S261" s="193"/>
      <c r="T261" s="194"/>
      <c r="U261" s="193"/>
      <c r="V261" s="169"/>
      <c r="W261" s="169"/>
      <c r="X261" s="169"/>
      <c r="Y261" s="169"/>
      <c r="Z261" s="169"/>
      <c r="AA261" s="169"/>
      <c r="AB261" s="169"/>
      <c r="AC261" s="169"/>
      <c r="AD261" s="169"/>
      <c r="AE261" s="169" t="s">
        <v>130</v>
      </c>
      <c r="AF261" s="169">
        <v>0</v>
      </c>
      <c r="AG261" s="169"/>
      <c r="AH261" s="169"/>
      <c r="AI261" s="169"/>
      <c r="AJ261" s="169"/>
      <c r="AK261" s="169"/>
      <c r="AL261" s="169"/>
      <c r="AM261" s="169"/>
      <c r="AN261" s="169"/>
      <c r="AO261" s="169"/>
      <c r="AP261" s="169"/>
      <c r="AQ261" s="169"/>
      <c r="AR261" s="169"/>
      <c r="AS261" s="169"/>
      <c r="AT261" s="169"/>
      <c r="AU261" s="169"/>
      <c r="AV261" s="169"/>
      <c r="AW261" s="169"/>
      <c r="AX261" s="169"/>
      <c r="AY261" s="169"/>
      <c r="AZ261" s="169"/>
      <c r="BA261" s="169"/>
      <c r="BB261" s="169"/>
      <c r="BC261" s="169"/>
      <c r="BD261" s="169"/>
      <c r="BE261" s="169"/>
      <c r="BF261" s="169"/>
      <c r="BG261" s="169"/>
      <c r="BH261" s="169"/>
    </row>
    <row r="262" spans="1:60" outlineLevel="1" x14ac:dyDescent="0.2">
      <c r="A262" s="170"/>
      <c r="B262" s="180"/>
      <c r="C262" s="204" t="s">
        <v>378</v>
      </c>
      <c r="D262" s="183"/>
      <c r="E262" s="188">
        <v>377.55955</v>
      </c>
      <c r="F262" s="193"/>
      <c r="G262" s="193"/>
      <c r="H262" s="193"/>
      <c r="I262" s="193"/>
      <c r="J262" s="193"/>
      <c r="K262" s="193"/>
      <c r="L262" s="193"/>
      <c r="M262" s="193"/>
      <c r="N262" s="193"/>
      <c r="O262" s="193"/>
      <c r="P262" s="193"/>
      <c r="Q262" s="193"/>
      <c r="R262" s="193"/>
      <c r="S262" s="193"/>
      <c r="T262" s="194"/>
      <c r="U262" s="193"/>
      <c r="V262" s="169"/>
      <c r="W262" s="169"/>
      <c r="X262" s="169"/>
      <c r="Y262" s="169"/>
      <c r="Z262" s="169"/>
      <c r="AA262" s="169"/>
      <c r="AB262" s="169"/>
      <c r="AC262" s="169"/>
      <c r="AD262" s="169"/>
      <c r="AE262" s="169" t="s">
        <v>130</v>
      </c>
      <c r="AF262" s="169">
        <v>0</v>
      </c>
      <c r="AG262" s="169"/>
      <c r="AH262" s="169"/>
      <c r="AI262" s="169"/>
      <c r="AJ262" s="169"/>
      <c r="AK262" s="169"/>
      <c r="AL262" s="169"/>
      <c r="AM262" s="169"/>
      <c r="AN262" s="169"/>
      <c r="AO262" s="169"/>
      <c r="AP262" s="169"/>
      <c r="AQ262" s="169"/>
      <c r="AR262" s="169"/>
      <c r="AS262" s="169"/>
      <c r="AT262" s="169"/>
      <c r="AU262" s="169"/>
      <c r="AV262" s="169"/>
      <c r="AW262" s="169"/>
      <c r="AX262" s="169"/>
      <c r="AY262" s="169"/>
      <c r="AZ262" s="169"/>
      <c r="BA262" s="169"/>
      <c r="BB262" s="169"/>
      <c r="BC262" s="169"/>
      <c r="BD262" s="169"/>
      <c r="BE262" s="169"/>
      <c r="BF262" s="169"/>
      <c r="BG262" s="169"/>
      <c r="BH262" s="169"/>
    </row>
    <row r="263" spans="1:60" outlineLevel="1" x14ac:dyDescent="0.2">
      <c r="A263" s="170">
        <v>76</v>
      </c>
      <c r="B263" s="180" t="s">
        <v>379</v>
      </c>
      <c r="C263" s="203" t="s">
        <v>380</v>
      </c>
      <c r="D263" s="182" t="s">
        <v>173</v>
      </c>
      <c r="E263" s="187">
        <v>23.597470000000001</v>
      </c>
      <c r="F263" s="193">
        <v>200</v>
      </c>
      <c r="G263" s="193">
        <v>4719.49</v>
      </c>
      <c r="H263" s="193">
        <v>0</v>
      </c>
      <c r="I263" s="193">
        <f>ROUND(E263*H263,2)</f>
        <v>0</v>
      </c>
      <c r="J263" s="193">
        <v>200</v>
      </c>
      <c r="K263" s="193">
        <f>ROUND(E263*J263,2)</f>
        <v>4719.49</v>
      </c>
      <c r="L263" s="193">
        <v>21</v>
      </c>
      <c r="M263" s="193">
        <f>G263*(1+L263/100)</f>
        <v>5710.5828999999994</v>
      </c>
      <c r="N263" s="193">
        <v>0</v>
      </c>
      <c r="O263" s="193">
        <f>ROUND(E263*N263,2)</f>
        <v>0</v>
      </c>
      <c r="P263" s="193">
        <v>0</v>
      </c>
      <c r="Q263" s="193">
        <f>ROUND(E263*P263,2)</f>
        <v>0</v>
      </c>
      <c r="R263" s="193"/>
      <c r="S263" s="193"/>
      <c r="T263" s="194">
        <v>0</v>
      </c>
      <c r="U263" s="193">
        <f>ROUND(E263*T263,2)</f>
        <v>0</v>
      </c>
      <c r="V263" s="169"/>
      <c r="W263" s="169"/>
      <c r="X263" s="169"/>
      <c r="Y263" s="169"/>
      <c r="Z263" s="169"/>
      <c r="AA263" s="169"/>
      <c r="AB263" s="169"/>
      <c r="AC263" s="169"/>
      <c r="AD263" s="169"/>
      <c r="AE263" s="169" t="s">
        <v>372</v>
      </c>
      <c r="AF263" s="169"/>
      <c r="AG263" s="169"/>
      <c r="AH263" s="169"/>
      <c r="AI263" s="169"/>
      <c r="AJ263" s="169"/>
      <c r="AK263" s="169"/>
      <c r="AL263" s="169"/>
      <c r="AM263" s="169"/>
      <c r="AN263" s="169"/>
      <c r="AO263" s="169"/>
      <c r="AP263" s="169"/>
      <c r="AQ263" s="169"/>
      <c r="AR263" s="169"/>
      <c r="AS263" s="169"/>
      <c r="AT263" s="169"/>
      <c r="AU263" s="169"/>
      <c r="AV263" s="169"/>
      <c r="AW263" s="169"/>
      <c r="AX263" s="169"/>
      <c r="AY263" s="169"/>
      <c r="AZ263" s="169"/>
      <c r="BA263" s="169"/>
      <c r="BB263" s="169"/>
      <c r="BC263" s="169"/>
      <c r="BD263" s="169"/>
      <c r="BE263" s="169"/>
      <c r="BF263" s="169"/>
      <c r="BG263" s="169"/>
      <c r="BH263" s="169"/>
    </row>
    <row r="264" spans="1:60" ht="22.5" outlineLevel="1" x14ac:dyDescent="0.2">
      <c r="A264" s="170"/>
      <c r="B264" s="180"/>
      <c r="C264" s="204" t="s">
        <v>373</v>
      </c>
      <c r="D264" s="183"/>
      <c r="E264" s="188"/>
      <c r="F264" s="193"/>
      <c r="G264" s="193"/>
      <c r="H264" s="193"/>
      <c r="I264" s="193"/>
      <c r="J264" s="193"/>
      <c r="K264" s="193"/>
      <c r="L264" s="193"/>
      <c r="M264" s="193"/>
      <c r="N264" s="193"/>
      <c r="O264" s="193"/>
      <c r="P264" s="193"/>
      <c r="Q264" s="193"/>
      <c r="R264" s="193"/>
      <c r="S264" s="193"/>
      <c r="T264" s="194"/>
      <c r="U264" s="193"/>
      <c r="V264" s="169"/>
      <c r="W264" s="169"/>
      <c r="X264" s="169"/>
      <c r="Y264" s="169"/>
      <c r="Z264" s="169"/>
      <c r="AA264" s="169"/>
      <c r="AB264" s="169"/>
      <c r="AC264" s="169"/>
      <c r="AD264" s="169"/>
      <c r="AE264" s="169" t="s">
        <v>130</v>
      </c>
      <c r="AF264" s="169">
        <v>0</v>
      </c>
      <c r="AG264" s="169"/>
      <c r="AH264" s="169"/>
      <c r="AI264" s="169"/>
      <c r="AJ264" s="169"/>
      <c r="AK264" s="169"/>
      <c r="AL264" s="169"/>
      <c r="AM264" s="169"/>
      <c r="AN264" s="169"/>
      <c r="AO264" s="169"/>
      <c r="AP264" s="169"/>
      <c r="AQ264" s="169"/>
      <c r="AR264" s="169"/>
      <c r="AS264" s="169"/>
      <c r="AT264" s="169"/>
      <c r="AU264" s="169"/>
      <c r="AV264" s="169"/>
      <c r="AW264" s="169"/>
      <c r="AX264" s="169"/>
      <c r="AY264" s="169"/>
      <c r="AZ264" s="169"/>
      <c r="BA264" s="169"/>
      <c r="BB264" s="169"/>
      <c r="BC264" s="169"/>
      <c r="BD264" s="169"/>
      <c r="BE264" s="169"/>
      <c r="BF264" s="169"/>
      <c r="BG264" s="169"/>
      <c r="BH264" s="169"/>
    </row>
    <row r="265" spans="1:60" outlineLevel="1" x14ac:dyDescent="0.2">
      <c r="A265" s="170"/>
      <c r="B265" s="180"/>
      <c r="C265" s="204" t="s">
        <v>374</v>
      </c>
      <c r="D265" s="183"/>
      <c r="E265" s="188"/>
      <c r="F265" s="193"/>
      <c r="G265" s="193"/>
      <c r="H265" s="193"/>
      <c r="I265" s="193"/>
      <c r="J265" s="193"/>
      <c r="K265" s="193"/>
      <c r="L265" s="193"/>
      <c r="M265" s="193"/>
      <c r="N265" s="193"/>
      <c r="O265" s="193"/>
      <c r="P265" s="193"/>
      <c r="Q265" s="193"/>
      <c r="R265" s="193"/>
      <c r="S265" s="193"/>
      <c r="T265" s="194"/>
      <c r="U265" s="193"/>
      <c r="V265" s="169"/>
      <c r="W265" s="169"/>
      <c r="X265" s="169"/>
      <c r="Y265" s="169"/>
      <c r="Z265" s="169"/>
      <c r="AA265" s="169"/>
      <c r="AB265" s="169"/>
      <c r="AC265" s="169"/>
      <c r="AD265" s="169"/>
      <c r="AE265" s="169" t="s">
        <v>130</v>
      </c>
      <c r="AF265" s="169">
        <v>0</v>
      </c>
      <c r="AG265" s="169"/>
      <c r="AH265" s="169"/>
      <c r="AI265" s="169"/>
      <c r="AJ265" s="169"/>
      <c r="AK265" s="169"/>
      <c r="AL265" s="169"/>
      <c r="AM265" s="169"/>
      <c r="AN265" s="169"/>
      <c r="AO265" s="169"/>
      <c r="AP265" s="169"/>
      <c r="AQ265" s="169"/>
      <c r="AR265" s="169"/>
      <c r="AS265" s="169"/>
      <c r="AT265" s="169"/>
      <c r="AU265" s="169"/>
      <c r="AV265" s="169"/>
      <c r="AW265" s="169"/>
      <c r="AX265" s="169"/>
      <c r="AY265" s="169"/>
      <c r="AZ265" s="169"/>
      <c r="BA265" s="169"/>
      <c r="BB265" s="169"/>
      <c r="BC265" s="169"/>
      <c r="BD265" s="169"/>
      <c r="BE265" s="169"/>
      <c r="BF265" s="169"/>
      <c r="BG265" s="169"/>
      <c r="BH265" s="169"/>
    </row>
    <row r="266" spans="1:60" outlineLevel="1" x14ac:dyDescent="0.2">
      <c r="A266" s="197"/>
      <c r="B266" s="198"/>
      <c r="C266" s="207" t="s">
        <v>375</v>
      </c>
      <c r="D266" s="199"/>
      <c r="E266" s="200">
        <v>23.597470000000001</v>
      </c>
      <c r="F266" s="201"/>
      <c r="G266" s="201"/>
      <c r="H266" s="201"/>
      <c r="I266" s="201"/>
      <c r="J266" s="201"/>
      <c r="K266" s="201"/>
      <c r="L266" s="201"/>
      <c r="M266" s="201"/>
      <c r="N266" s="201"/>
      <c r="O266" s="201"/>
      <c r="P266" s="201"/>
      <c r="Q266" s="201"/>
      <c r="R266" s="201"/>
      <c r="S266" s="201"/>
      <c r="T266" s="202"/>
      <c r="U266" s="201"/>
      <c r="V266" s="169"/>
      <c r="W266" s="169"/>
      <c r="X266" s="169"/>
      <c r="Y266" s="169"/>
      <c r="Z266" s="169"/>
      <c r="AA266" s="169"/>
      <c r="AB266" s="169"/>
      <c r="AC266" s="169"/>
      <c r="AD266" s="169"/>
      <c r="AE266" s="169" t="s">
        <v>130</v>
      </c>
      <c r="AF266" s="169">
        <v>0</v>
      </c>
      <c r="AG266" s="169"/>
      <c r="AH266" s="169"/>
      <c r="AI266" s="169"/>
      <c r="AJ266" s="169"/>
      <c r="AK266" s="169"/>
      <c r="AL266" s="169"/>
      <c r="AM266" s="169"/>
      <c r="AN266" s="169"/>
      <c r="AO266" s="169"/>
      <c r="AP266" s="169"/>
      <c r="AQ266" s="169"/>
      <c r="AR266" s="169"/>
      <c r="AS266" s="169"/>
      <c r="AT266" s="169"/>
      <c r="AU266" s="169"/>
      <c r="AV266" s="169"/>
      <c r="AW266" s="169"/>
      <c r="AX266" s="169"/>
      <c r="AY266" s="169"/>
      <c r="AZ266" s="169"/>
      <c r="BA266" s="169"/>
      <c r="BB266" s="169"/>
      <c r="BC266" s="169"/>
      <c r="BD266" s="169"/>
      <c r="BE266" s="169"/>
      <c r="BF266" s="169"/>
      <c r="BG266" s="169"/>
      <c r="BH266" s="169"/>
    </row>
    <row r="267" spans="1:60" x14ac:dyDescent="0.2">
      <c r="A267" s="6"/>
      <c r="B267" s="7" t="s">
        <v>381</v>
      </c>
      <c r="C267" s="208" t="s">
        <v>381</v>
      </c>
      <c r="D267" s="9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AC267">
        <v>15</v>
      </c>
      <c r="AD267">
        <v>21</v>
      </c>
    </row>
    <row r="268" spans="1:60" x14ac:dyDescent="0.2">
      <c r="C268" s="209"/>
      <c r="D268" s="164"/>
      <c r="AE268" t="s">
        <v>382</v>
      </c>
    </row>
    <row r="269" spans="1:60" x14ac:dyDescent="0.2">
      <c r="D269" s="164"/>
    </row>
    <row r="270" spans="1:60" x14ac:dyDescent="0.2">
      <c r="D270" s="164"/>
    </row>
    <row r="271" spans="1:60" x14ac:dyDescent="0.2">
      <c r="D271" s="164"/>
    </row>
    <row r="272" spans="1:60" x14ac:dyDescent="0.2">
      <c r="D272" s="164"/>
    </row>
    <row r="273" spans="4:4" x14ac:dyDescent="0.2">
      <c r="D273" s="164"/>
    </row>
    <row r="274" spans="4:4" x14ac:dyDescent="0.2">
      <c r="D274" s="164"/>
    </row>
    <row r="275" spans="4:4" x14ac:dyDescent="0.2">
      <c r="D275" s="164"/>
    </row>
    <row r="276" spans="4:4" x14ac:dyDescent="0.2">
      <c r="D276" s="164"/>
    </row>
    <row r="277" spans="4:4" x14ac:dyDescent="0.2">
      <c r="D277" s="164"/>
    </row>
    <row r="278" spans="4:4" x14ac:dyDescent="0.2">
      <c r="D278" s="164"/>
    </row>
    <row r="279" spans="4:4" x14ac:dyDescent="0.2">
      <c r="D279" s="164"/>
    </row>
    <row r="280" spans="4:4" x14ac:dyDescent="0.2">
      <c r="D280" s="164"/>
    </row>
    <row r="281" spans="4:4" x14ac:dyDescent="0.2">
      <c r="D281" s="164"/>
    </row>
    <row r="282" spans="4:4" x14ac:dyDescent="0.2">
      <c r="D282" s="164"/>
    </row>
    <row r="283" spans="4:4" x14ac:dyDescent="0.2">
      <c r="D283" s="164"/>
    </row>
    <row r="284" spans="4:4" x14ac:dyDescent="0.2">
      <c r="D284" s="164"/>
    </row>
    <row r="285" spans="4:4" x14ac:dyDescent="0.2">
      <c r="D285" s="164"/>
    </row>
    <row r="286" spans="4:4" x14ac:dyDescent="0.2">
      <c r="D286" s="164"/>
    </row>
    <row r="287" spans="4:4" x14ac:dyDescent="0.2">
      <c r="D287" s="164"/>
    </row>
    <row r="288" spans="4:4" x14ac:dyDescent="0.2">
      <c r="D288" s="164"/>
    </row>
    <row r="289" spans="4:4" x14ac:dyDescent="0.2">
      <c r="D289" s="164"/>
    </row>
    <row r="290" spans="4:4" x14ac:dyDescent="0.2">
      <c r="D290" s="164"/>
    </row>
    <row r="291" spans="4:4" x14ac:dyDescent="0.2">
      <c r="D291" s="164"/>
    </row>
    <row r="292" spans="4:4" x14ac:dyDescent="0.2">
      <c r="D292" s="164"/>
    </row>
    <row r="293" spans="4:4" x14ac:dyDescent="0.2">
      <c r="D293" s="164"/>
    </row>
    <row r="294" spans="4:4" x14ac:dyDescent="0.2">
      <c r="D294" s="164"/>
    </row>
    <row r="295" spans="4:4" x14ac:dyDescent="0.2">
      <c r="D295" s="164"/>
    </row>
    <row r="296" spans="4:4" x14ac:dyDescent="0.2">
      <c r="D296" s="164"/>
    </row>
    <row r="297" spans="4:4" x14ac:dyDescent="0.2">
      <c r="D297" s="164"/>
    </row>
    <row r="298" spans="4:4" x14ac:dyDescent="0.2">
      <c r="D298" s="164"/>
    </row>
    <row r="299" spans="4:4" x14ac:dyDescent="0.2">
      <c r="D299" s="164"/>
    </row>
    <row r="300" spans="4:4" x14ac:dyDescent="0.2">
      <c r="D300" s="164"/>
    </row>
    <row r="301" spans="4:4" x14ac:dyDescent="0.2">
      <c r="D301" s="164"/>
    </row>
    <row r="302" spans="4:4" x14ac:dyDescent="0.2">
      <c r="D302" s="164"/>
    </row>
    <row r="303" spans="4:4" x14ac:dyDescent="0.2">
      <c r="D303" s="164"/>
    </row>
    <row r="304" spans="4:4" x14ac:dyDescent="0.2">
      <c r="D304" s="164"/>
    </row>
    <row r="305" spans="4:4" x14ac:dyDescent="0.2">
      <c r="D305" s="164"/>
    </row>
    <row r="306" spans="4:4" x14ac:dyDescent="0.2">
      <c r="D306" s="164"/>
    </row>
    <row r="307" spans="4:4" x14ac:dyDescent="0.2">
      <c r="D307" s="164"/>
    </row>
    <row r="308" spans="4:4" x14ac:dyDescent="0.2">
      <c r="D308" s="164"/>
    </row>
    <row r="309" spans="4:4" x14ac:dyDescent="0.2">
      <c r="D309" s="164"/>
    </row>
    <row r="310" spans="4:4" x14ac:dyDescent="0.2">
      <c r="D310" s="164"/>
    </row>
    <row r="311" spans="4:4" x14ac:dyDescent="0.2">
      <c r="D311" s="164"/>
    </row>
    <row r="312" spans="4:4" x14ac:dyDescent="0.2">
      <c r="D312" s="164"/>
    </row>
    <row r="313" spans="4:4" x14ac:dyDescent="0.2">
      <c r="D313" s="164"/>
    </row>
    <row r="314" spans="4:4" x14ac:dyDescent="0.2">
      <c r="D314" s="164"/>
    </row>
    <row r="315" spans="4:4" x14ac:dyDescent="0.2">
      <c r="D315" s="164"/>
    </row>
    <row r="316" spans="4:4" x14ac:dyDescent="0.2">
      <c r="D316" s="164"/>
    </row>
    <row r="317" spans="4:4" x14ac:dyDescent="0.2">
      <c r="D317" s="164"/>
    </row>
    <row r="318" spans="4:4" x14ac:dyDescent="0.2">
      <c r="D318" s="164"/>
    </row>
    <row r="319" spans="4:4" x14ac:dyDescent="0.2">
      <c r="D319" s="164"/>
    </row>
    <row r="320" spans="4:4" x14ac:dyDescent="0.2">
      <c r="D320" s="164"/>
    </row>
    <row r="321" spans="4:4" x14ac:dyDescent="0.2">
      <c r="D321" s="164"/>
    </row>
    <row r="322" spans="4:4" x14ac:dyDescent="0.2">
      <c r="D322" s="164"/>
    </row>
    <row r="323" spans="4:4" x14ac:dyDescent="0.2">
      <c r="D323" s="164"/>
    </row>
    <row r="324" spans="4:4" x14ac:dyDescent="0.2">
      <c r="D324" s="164"/>
    </row>
    <row r="325" spans="4:4" x14ac:dyDescent="0.2">
      <c r="D325" s="164"/>
    </row>
    <row r="326" spans="4:4" x14ac:dyDescent="0.2">
      <c r="D326" s="164"/>
    </row>
    <row r="327" spans="4:4" x14ac:dyDescent="0.2">
      <c r="D327" s="164"/>
    </row>
    <row r="328" spans="4:4" x14ac:dyDescent="0.2">
      <c r="D328" s="164"/>
    </row>
    <row r="329" spans="4:4" x14ac:dyDescent="0.2">
      <c r="D329" s="164"/>
    </row>
    <row r="330" spans="4:4" x14ac:dyDescent="0.2">
      <c r="D330" s="164"/>
    </row>
    <row r="331" spans="4:4" x14ac:dyDescent="0.2">
      <c r="D331" s="164"/>
    </row>
    <row r="332" spans="4:4" x14ac:dyDescent="0.2">
      <c r="D332" s="164"/>
    </row>
    <row r="333" spans="4:4" x14ac:dyDescent="0.2">
      <c r="D333" s="164"/>
    </row>
    <row r="334" spans="4:4" x14ac:dyDescent="0.2">
      <c r="D334" s="164"/>
    </row>
    <row r="335" spans="4:4" x14ac:dyDescent="0.2">
      <c r="D335" s="164"/>
    </row>
    <row r="336" spans="4:4" x14ac:dyDescent="0.2">
      <c r="D336" s="164"/>
    </row>
    <row r="337" spans="4:4" x14ac:dyDescent="0.2">
      <c r="D337" s="164"/>
    </row>
    <row r="338" spans="4:4" x14ac:dyDescent="0.2">
      <c r="D338" s="164"/>
    </row>
    <row r="339" spans="4:4" x14ac:dyDescent="0.2">
      <c r="D339" s="164"/>
    </row>
    <row r="340" spans="4:4" x14ac:dyDescent="0.2">
      <c r="D340" s="164"/>
    </row>
    <row r="341" spans="4:4" x14ac:dyDescent="0.2">
      <c r="D341" s="164"/>
    </row>
    <row r="342" spans="4:4" x14ac:dyDescent="0.2">
      <c r="D342" s="164"/>
    </row>
    <row r="343" spans="4:4" x14ac:dyDescent="0.2">
      <c r="D343" s="164"/>
    </row>
    <row r="344" spans="4:4" x14ac:dyDescent="0.2">
      <c r="D344" s="164"/>
    </row>
    <row r="345" spans="4:4" x14ac:dyDescent="0.2">
      <c r="D345" s="164"/>
    </row>
    <row r="346" spans="4:4" x14ac:dyDescent="0.2">
      <c r="D346" s="164"/>
    </row>
    <row r="347" spans="4:4" x14ac:dyDescent="0.2">
      <c r="D347" s="164"/>
    </row>
    <row r="348" spans="4:4" x14ac:dyDescent="0.2">
      <c r="D348" s="164"/>
    </row>
    <row r="349" spans="4:4" x14ac:dyDescent="0.2">
      <c r="D349" s="164"/>
    </row>
    <row r="350" spans="4:4" x14ac:dyDescent="0.2">
      <c r="D350" s="164"/>
    </row>
    <row r="351" spans="4:4" x14ac:dyDescent="0.2">
      <c r="D351" s="164"/>
    </row>
    <row r="352" spans="4:4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ZL44 ZL44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'ZL44 ZL44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2015-06-08T05:09:03Z</dcterms:modified>
</cp:coreProperties>
</file>